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3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drawings/drawing4.xml" ContentType="application/vnd.openxmlformats-officedocument.drawing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drawings/drawing5.xml" ContentType="application/vnd.openxmlformats-officedocument.drawing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drawings/drawing6.xml" ContentType="application/vnd.openxmlformats-officedocument.drawing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harts/chart1.xml" ContentType="application/vnd.openxmlformats-officedocument.drawingml.chart+xml"/>
  <Override PartName="/xl/drawings/drawing11.xml" ContentType="application/vnd.openxmlformats-officedocument.drawing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drawings/drawing12.xml" ContentType="application/vnd.openxmlformats-officedocument.drawing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drawings/drawing13.xml" ContentType="application/vnd.openxmlformats-officedocument.drawing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drawings/drawing14.xml" ContentType="application/vnd.openxmlformats-officedocument.drawing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drawings/drawing15.xml" ContentType="application/vnd.openxmlformats-officedocument.drawing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drawings/drawing16.xml" ContentType="application/vnd.openxmlformats-officedocument.drawing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harts/chart2.xml" ContentType="application/vnd.openxmlformats-officedocument.drawingml.chart+xml"/>
  <Override PartName="/xl/drawings/drawing19.xml" ContentType="application/vnd.openxmlformats-officedocument.drawingml.chartshapes+xml"/>
  <Override PartName="/xl/charts/chart3.xml" ContentType="application/vnd.openxmlformats-officedocument.drawingml.chart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charts/chart4.xml" ContentType="application/vnd.openxmlformats-officedocument.drawingml.chart+xml"/>
  <Override PartName="/xl/drawings/drawing22.xml" ContentType="application/vnd.openxmlformats-officedocument.drawingml.chartshapes+xml"/>
  <Override PartName="/xl/drawings/drawing2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charts/chart9.xml" ContentType="application/vnd.openxmlformats-officedocument.drawingml.chart+xml"/>
  <Override PartName="/xl/drawings/drawing26.xml" ContentType="application/vnd.openxmlformats-officedocument.drawing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drawings/drawing27.xml" ContentType="application/vnd.openxmlformats-officedocument.drawing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jen\2565\"/>
    </mc:Choice>
  </mc:AlternateContent>
  <xr:revisionPtr revIDLastSave="0" documentId="8_{A19198D2-8308-4D86-8DE0-E81057E7C7C9}" xr6:coauthVersionLast="47" xr6:coauthVersionMax="47" xr10:uidLastSave="{00000000-0000-0000-0000-000000000000}"/>
  <bookViews>
    <workbookView xWindow="3510" yWindow="3510" windowWidth="24225" windowHeight="12345" tabRatio="928"/>
  </bookViews>
  <sheets>
    <sheet name="ปก" sheetId="1" r:id="rId1"/>
    <sheet name="หน้ารับรอง" sheetId="4" r:id="rId2"/>
    <sheet name="สารบัญ" sheetId="2" r:id="rId3"/>
    <sheet name="ข้อมูลเบื้องต้น" sheetId="3" r:id="rId4"/>
    <sheet name="เบื้องต้น-ต่อ" sheetId="6" r:id="rId5"/>
    <sheet name="ขั้นตอนที่1" sheetId="7" r:id="rId6"/>
    <sheet name="โครงสร้างหน้าที่" sheetId="8" r:id="rId7"/>
    <sheet name="วิธีการเผยแพร่" sheetId="11" r:id="rId8"/>
    <sheet name="เอกสารเผยแพร่ " sheetId="81" r:id="rId9"/>
    <sheet name="ขั้นตอนที่2" sheetId="10" r:id="rId10"/>
    <sheet name="สรุป EMM2" sheetId="83" state="hidden" r:id="rId11"/>
    <sheet name="ขั้นตอนที่3" sheetId="9" r:id="rId12"/>
    <sheet name="เอกสารเผยแพร่นโยบาย" sheetId="14" r:id="rId13"/>
    <sheet name="ขั้นตอนที่4" sheetId="13" r:id="rId14"/>
    <sheet name="4.1.1)ข้อมูลการผลิตปี ww" sheetId="65" r:id="rId15"/>
    <sheet name="หม้อแปลงปัจจุบัน" sheetId="78" r:id="rId16"/>
    <sheet name="ไฟฟ้าปี ww" sheetId="66" r:id="rId17"/>
    <sheet name="เชื้อเพลิง ww" sheetId="67" r:id="rId18"/>
    <sheet name="เชื้อเพลิงเพื่อผลิตไฟฟ้า ww" sheetId="96" r:id="rId19"/>
    <sheet name="สัดส่วนไฟฟ้า ww" sheetId="69" r:id="rId20"/>
    <sheet name="สัดส่วนเชื้อเพลิงww" sheetId="70" r:id="rId21"/>
    <sheet name="ประเมินระดับผลิตภัณฑ์" sheetId="19" r:id="rId22"/>
    <sheet name="4.2.2) ข้อมูลSEC ww" sheetId="114" r:id="rId23"/>
    <sheet name="เปรียบเทียบข้อมูลโรงงาน" sheetId="89" r:id="rId24"/>
    <sheet name="ประเมินระดับเครื่องจักร" sheetId="24" r:id="rId25"/>
    <sheet name="ประเมินระดับเครื่องจักร-1" sheetId="91" r:id="rId26"/>
    <sheet name="ข้อมูลไฟฟ้าเครื่องจักร" sheetId="111" r:id="rId27"/>
    <sheet name="ข้อมูลเชื้อเพลิงเครื่องจักร " sheetId="112" r:id="rId28"/>
    <sheet name="ขั้นตอนที่5" sheetId="49" r:id="rId29"/>
    <sheet name="มาตรการและเป้าหมายปีxx" sheetId="42" r:id="rId30"/>
    <sheet name="แผนอนุรักษ์ไฟฟ้า" sheetId="27" r:id="rId31"/>
    <sheet name="แผนอนุรักษ์ความร้อน" sheetId="26" r:id="rId32"/>
    <sheet name="มาตรการไฟฟ้า1-1" sheetId="25" r:id="rId33"/>
    <sheet name="มาตรการไฟฟ้า1-2" sheetId="106" r:id="rId34"/>
    <sheet name="มาตรการความร้อน 1-1" sheetId="21" r:id="rId35"/>
    <sheet name="มาตรการความร้อน 1-2" sheetId="107" r:id="rId36"/>
    <sheet name="แผนฝึกอบรมและกิจกรรม" sheetId="102" r:id="rId37"/>
    <sheet name="เพิ่มเติมเผยแพร่อบรม" sheetId="50" r:id="rId38"/>
    <sheet name="เพิ่มเติมเผยแพร่อบรม (2)" sheetId="100" r:id="rId39"/>
    <sheet name="ขั้นตอนที่6ตรวจสอบและวิเคราะห์" sheetId="35" r:id="rId40"/>
    <sheet name="สรุปผลการตรวจสอบ" sheetId="103" r:id="rId41"/>
    <sheet name="ผลการตรวจสอบและวิเคราะห์ไฟฟ้า" sheetId="34" r:id="rId42"/>
    <sheet name="ภาพ+คำนวณผลไฟฟ้า" sheetId="108" r:id="rId43"/>
    <sheet name="ผลการตรวจสอบด้านความร้อน" sheetId="33" r:id="rId44"/>
    <sheet name="ภาพ+คำนวณผลความร้อน" sheetId="109" r:id="rId45"/>
    <sheet name="ผลดำเนินการตามแผนฝึกอบรม" sheetId="110" r:id="rId46"/>
    <sheet name="ผลดำเนินการตามแผนกิจกรรม" sheetId="32" r:id="rId47"/>
    <sheet name="6.3.1) ข้อมูลการผลิตปี xx" sheetId="71" r:id="rId48"/>
    <sheet name="6.3.2) ไฟฟ้าปี xx" sheetId="72" r:id="rId49"/>
    <sheet name="6.3.3) เชื้อเพลิง xx" sheetId="73" r:id="rId50"/>
    <sheet name="กราฟพลังงาน" sheetId="85" r:id="rId51"/>
    <sheet name="6.3.4) เชื้อเพลิงผลิตไฟฟ้า xx" sheetId="97" r:id="rId52"/>
    <sheet name="กราฟพลังงานผลิตไฟฟ้า" sheetId="90" r:id="rId53"/>
    <sheet name="6.3.5) สัดส่วนไฟฟ้า xx" sheetId="75" r:id="rId54"/>
    <sheet name="6.3.6) สัดส่วนเชื้อเพลิง xx" sheetId="76" r:id="rId55"/>
    <sheet name="กราฟสัดส่วนการใช้พลังงาน" sheetId="86" r:id="rId56"/>
    <sheet name="6.3.7) ข้อมูลSEC ww-xx" sheetId="17" r:id="rId57"/>
    <sheet name="เพิ่มเติมเทียบข้อมูล" sheetId="52" r:id="rId58"/>
    <sheet name="การตรวจติดตาม" sheetId="31" r:id="rId59"/>
    <sheet name="เพิ่มเติมเผยแพร่ผู้ตรวจประเมินฯ" sheetId="79" r:id="rId60"/>
    <sheet name="ผลการตรวจประเมินภายใน" sheetId="30" r:id="rId61"/>
    <sheet name="การตรวจติดตามการจัดการ" sheetId="29" r:id="rId62"/>
    <sheet name="การตรวจติดตามการจัดการต่อ" sheetId="38" r:id="rId63"/>
    <sheet name="การทบทวนวิเคราะห์และแก้ไข" sheetId="37" r:id="rId64"/>
    <sheet name="เอกสารบันทึกวาระการประชุม" sheetId="40" r:id="rId65"/>
    <sheet name="สรุปผลการทบทวน" sheetId="39" r:id="rId66"/>
    <sheet name="เพิ่มเติมเผยแพร่ทบทวน" sheetId="51" r:id="rId67"/>
    <sheet name="ภาคผนวก" sheetId="84" r:id="rId68"/>
  </sheets>
  <externalReferences>
    <externalReference r:id="rId69"/>
    <externalReference r:id="rId70"/>
    <externalReference r:id="rId71"/>
  </externalReferences>
  <definedNames>
    <definedName name="a" localSheetId="22">#REF!</definedName>
    <definedName name="a" localSheetId="51">#REF!</definedName>
    <definedName name="a" localSheetId="18">#REF!</definedName>
    <definedName name="a" localSheetId="45">#REF!</definedName>
    <definedName name="a" localSheetId="38">#REF!</definedName>
    <definedName name="a" localSheetId="44">#REF!</definedName>
    <definedName name="a" localSheetId="42">#REF!</definedName>
    <definedName name="a" localSheetId="35">#REF!</definedName>
    <definedName name="a" localSheetId="33">#REF!</definedName>
    <definedName name="a">#REF!</definedName>
    <definedName name="afasdfaf" localSheetId="22">#REF!</definedName>
    <definedName name="afasdfaf" localSheetId="51">#REF!</definedName>
    <definedName name="afasdfaf" localSheetId="18">#REF!</definedName>
    <definedName name="afasdfaf" localSheetId="45">#REF!</definedName>
    <definedName name="afasdfaf" localSheetId="38">#REF!</definedName>
    <definedName name="afasdfaf" localSheetId="44">#REF!</definedName>
    <definedName name="afasdfaf" localSheetId="42">#REF!</definedName>
    <definedName name="afasdfaf" localSheetId="35">#REF!</definedName>
    <definedName name="afasdfaf" localSheetId="33">#REF!</definedName>
    <definedName name="afasdfaf">#REF!</definedName>
    <definedName name="AllFotory" localSheetId="22">#REF!</definedName>
    <definedName name="AllFotory" localSheetId="51">#REF!</definedName>
    <definedName name="AllFotory" localSheetId="18">#REF!</definedName>
    <definedName name="AllFotory" localSheetId="45">#REF!</definedName>
    <definedName name="AllFotory" localSheetId="38">#REF!</definedName>
    <definedName name="AllFotory" localSheetId="44">#REF!</definedName>
    <definedName name="AllFotory" localSheetId="42">#REF!</definedName>
    <definedName name="AllFotory" localSheetId="35">#REF!</definedName>
    <definedName name="AllFotory" localSheetId="33">#REF!</definedName>
    <definedName name="AllFotory">#REF!</definedName>
    <definedName name="allGroup" localSheetId="22">#REF!</definedName>
    <definedName name="allGroup" localSheetId="51">#REF!</definedName>
    <definedName name="allGroup" localSheetId="18">#REF!</definedName>
    <definedName name="allGroup" localSheetId="45">#REF!</definedName>
    <definedName name="allGroup" localSheetId="38">#REF!</definedName>
    <definedName name="allGroup" localSheetId="44">#REF!</definedName>
    <definedName name="allGroup" localSheetId="42">#REF!</definedName>
    <definedName name="allGroup" localSheetId="35">#REF!</definedName>
    <definedName name="allGroup" localSheetId="33">#REF!</definedName>
    <definedName name="allGroup">#REF!</definedName>
    <definedName name="bld">[1]EE!$A$2</definedName>
    <definedName name="com">[1]EE!$A$3</definedName>
    <definedName name="ddd" localSheetId="22">#REF!</definedName>
    <definedName name="ddd" localSheetId="51">#REF!</definedName>
    <definedName name="ddd" localSheetId="18">#REF!</definedName>
    <definedName name="ddd" localSheetId="45">#REF!</definedName>
    <definedName name="ddd" localSheetId="38">#REF!</definedName>
    <definedName name="ddd" localSheetId="44">#REF!</definedName>
    <definedName name="ddd" localSheetId="42">#REF!</definedName>
    <definedName name="ddd" localSheetId="35">#REF!</definedName>
    <definedName name="ddd" localSheetId="33">#REF!</definedName>
    <definedName name="ddd">#REF!</definedName>
    <definedName name="eeeee" localSheetId="22">#REF!</definedName>
    <definedName name="eeeee" localSheetId="51">#REF!</definedName>
    <definedName name="eeeee" localSheetId="18">#REF!</definedName>
    <definedName name="eeeee" localSheetId="45">#REF!</definedName>
    <definedName name="eeeee" localSheetId="38">#REF!</definedName>
    <definedName name="eeeee" localSheetId="44">#REF!</definedName>
    <definedName name="eeeee" localSheetId="42">#REF!</definedName>
    <definedName name="eeeee" localSheetId="35">#REF!</definedName>
    <definedName name="eeeee" localSheetId="33">#REF!</definedName>
    <definedName name="eeeee">#REF!</definedName>
    <definedName name="Excel_BuiltIn_Print_Area_17" localSheetId="22">#REF!</definedName>
    <definedName name="Excel_BuiltIn_Print_Area_17" localSheetId="51">#REF!</definedName>
    <definedName name="Excel_BuiltIn_Print_Area_17" localSheetId="18">#REF!</definedName>
    <definedName name="Excel_BuiltIn_Print_Area_17" localSheetId="45">#REF!</definedName>
    <definedName name="Excel_BuiltIn_Print_Area_17" localSheetId="38">#REF!</definedName>
    <definedName name="Excel_BuiltIn_Print_Area_17" localSheetId="44">#REF!</definedName>
    <definedName name="Excel_BuiltIn_Print_Area_17" localSheetId="42">#REF!</definedName>
    <definedName name="Excel_BuiltIn_Print_Area_17" localSheetId="35">#REF!</definedName>
    <definedName name="Excel_BuiltIn_Print_Area_17" localSheetId="33">#REF!</definedName>
    <definedName name="Excel_BuiltIn_Print_Area_17">#REF!</definedName>
    <definedName name="F_Fuel_HEAT_V" localSheetId="22">#REF!</definedName>
    <definedName name="F_Fuel_HEAT_V" localSheetId="51">#REF!</definedName>
    <definedName name="F_Fuel_HEAT_V" localSheetId="18">#REF!</definedName>
    <definedName name="F_Fuel_HEAT_V" localSheetId="45">#REF!</definedName>
    <definedName name="F_Fuel_HEAT_V" localSheetId="38">#REF!</definedName>
    <definedName name="F_Fuel_HEAT_V" localSheetId="44">#REF!</definedName>
    <definedName name="F_Fuel_HEAT_V" localSheetId="42">#REF!</definedName>
    <definedName name="F_Fuel_HEAT_V" localSheetId="35">#REF!</definedName>
    <definedName name="F_Fuel_HEAT_V" localSheetId="33">#REF!</definedName>
    <definedName name="F_Fuel_HEAT_V">#REF!</definedName>
    <definedName name="F_Group" localSheetId="22">#REF!</definedName>
    <definedName name="F_Group" localSheetId="51">#REF!</definedName>
    <definedName name="F_Group" localSheetId="18">#REF!</definedName>
    <definedName name="F_Group" localSheetId="45">#REF!</definedName>
    <definedName name="F_Group" localSheetId="38">#REF!</definedName>
    <definedName name="F_Group" localSheetId="44">#REF!</definedName>
    <definedName name="F_Group" localSheetId="42">#REF!</definedName>
    <definedName name="F_Group" localSheetId="35">#REF!</definedName>
    <definedName name="F_Group" localSheetId="33">#REF!</definedName>
    <definedName name="F_Group">#REF!</definedName>
    <definedName name="fac" localSheetId="22">#REF!</definedName>
    <definedName name="fac" localSheetId="51">#REF!</definedName>
    <definedName name="fac" localSheetId="18">#REF!</definedName>
    <definedName name="fac" localSheetId="45">#REF!</definedName>
    <definedName name="fac" localSheetId="38">#REF!</definedName>
    <definedName name="fac" localSheetId="44">#REF!</definedName>
    <definedName name="fac" localSheetId="42">#REF!</definedName>
    <definedName name="fac" localSheetId="35">#REF!</definedName>
    <definedName name="fac" localSheetId="33">#REF!</definedName>
    <definedName name="fac">#REF!</definedName>
    <definedName name="Foctory" localSheetId="22">#REF!</definedName>
    <definedName name="Foctory" localSheetId="51">#REF!</definedName>
    <definedName name="Foctory" localSheetId="18">#REF!</definedName>
    <definedName name="Foctory" localSheetId="45">#REF!</definedName>
    <definedName name="Foctory" localSheetId="38">#REF!</definedName>
    <definedName name="Foctory" localSheetId="44">#REF!</definedName>
    <definedName name="Foctory" localSheetId="42">#REF!</definedName>
    <definedName name="Foctory" localSheetId="35">#REF!</definedName>
    <definedName name="Foctory" localSheetId="33">#REF!</definedName>
    <definedName name="Foctory">#REF!</definedName>
    <definedName name="ListFBR" localSheetId="22">#REF!</definedName>
    <definedName name="ListFBR" localSheetId="51">#REF!</definedName>
    <definedName name="ListFBR" localSheetId="18">#REF!</definedName>
    <definedName name="ListFBR" localSheetId="45">#REF!</definedName>
    <definedName name="ListFBR" localSheetId="38">#REF!</definedName>
    <definedName name="ListFBR" localSheetId="44">#REF!</definedName>
    <definedName name="ListFBR" localSheetId="42">#REF!</definedName>
    <definedName name="ListFBR" localSheetId="35">#REF!</definedName>
    <definedName name="ListFBR" localSheetId="33">#REF!</definedName>
    <definedName name="ListFBR">#REF!</definedName>
    <definedName name="_xlnm.Print_Area" localSheetId="14">'4.1.1)ข้อมูลการผลิตปี ww'!$B$1:$N$26</definedName>
    <definedName name="_xlnm.Print_Area" localSheetId="22">'4.2.2) ข้อมูลSEC ww'!$B$1:$F$23</definedName>
    <definedName name="_xlnm.Print_Area" localSheetId="47">'6.3.1) ข้อมูลการผลิตปี xx'!$B$2:$N$26</definedName>
    <definedName name="_xlnm.Print_Area" localSheetId="48">'6.3.2) ไฟฟ้าปี xx'!$A$1:$L$25</definedName>
    <definedName name="_xlnm.Print_Area" localSheetId="49">'6.3.3) เชื้อเพลิง xx'!$A$1:$S$25</definedName>
    <definedName name="_xlnm.Print_Area" localSheetId="51">'6.3.4) เชื้อเพลิงผลิตไฟฟ้า xx'!$A$1:$L$26</definedName>
    <definedName name="_xlnm.Print_Area" localSheetId="53">'6.3.5) สัดส่วนไฟฟ้า xx'!$A$1:$F$16</definedName>
    <definedName name="_xlnm.Print_Area" localSheetId="54">'6.3.6) สัดส่วนเชื้อเพลิง xx'!$A$1:$I$13</definedName>
    <definedName name="_xlnm.Print_Area" localSheetId="56">'6.3.7) ข้อมูลSEC ww-xx'!$B$1:$K$23</definedName>
    <definedName name="_xlnm.Print_Area" localSheetId="50">กราฟพลังงาน!$B$1:$N$29</definedName>
    <definedName name="_xlnm.Print_Area" localSheetId="52">กราฟพลังงานผลิตไฟฟ้า!$C$1:$M$16</definedName>
    <definedName name="_xlnm.Print_Area" localSheetId="55">กราฟสัดส่วนการใช้พลังงาน!$B$1:$M$37</definedName>
    <definedName name="_xlnm.Print_Area" localSheetId="58">การตรวจติดตาม!$B$1:$M$17</definedName>
    <definedName name="_xlnm.Print_Area" localSheetId="61">การตรวจติดตามการจัดการ!$B$1:$J$21</definedName>
    <definedName name="_xlnm.Print_Area" localSheetId="62">การตรวจติดตามการจัดการต่อ!$B$1:$J$15</definedName>
    <definedName name="_xlnm.Print_Area" localSheetId="63">การทบทวนวิเคราะห์และแก้ไข!$B$1:$N$26</definedName>
    <definedName name="_xlnm.Print_Area" localSheetId="27">'ข้อมูลเชื้อเพลิงเครื่องจักร '!$A$1:$Q$13</definedName>
    <definedName name="_xlnm.Print_Area" localSheetId="3">ข้อมูลเบื้องต้น!$A$1:$M$24</definedName>
    <definedName name="_xlnm.Print_Area" localSheetId="26">ข้อมูลไฟฟ้าเครื่องจักร!$A$1:$O$13</definedName>
    <definedName name="_xlnm.Print_Area" localSheetId="5">ขั้นตอนที่1!$A$1:$L$25</definedName>
    <definedName name="_xlnm.Print_Area" localSheetId="9">ขั้นตอนที่2!$B$1:$H$21</definedName>
    <definedName name="_xlnm.Print_Area" localSheetId="11">ขั้นตอนที่3!$A$1:$L$21</definedName>
    <definedName name="_xlnm.Print_Area" localSheetId="13">ขั้นตอนที่4!$A$1:$K$9</definedName>
    <definedName name="_xlnm.Print_Area" localSheetId="28">ขั้นตอนที่5!$B$2:$O$31</definedName>
    <definedName name="_xlnm.Print_Area" localSheetId="39">ขั้นตอนที่6ตรวจสอบและวิเคราะห์!$B$1:$F$31</definedName>
    <definedName name="_xlnm.Print_Area" localSheetId="6">โครงสร้างหน้าที่!$A$1:$K$27</definedName>
    <definedName name="_xlnm.Print_Area" localSheetId="17">'เชื้อเพลิง ww'!$A$1:$S$27</definedName>
    <definedName name="_xlnm.Print_Area" localSheetId="18">'เชื้อเพลิงเพื่อผลิตไฟฟ้า ww'!$A$1:$L$26</definedName>
    <definedName name="_xlnm.Print_Area" localSheetId="4">'เบื้องต้น-ต่อ'!$A$1:$M$35</definedName>
    <definedName name="_xlnm.Print_Area" localSheetId="0">ปก!$A$2:$K$24</definedName>
    <definedName name="_xlnm.Print_Area" localSheetId="24">ประเมินระดับเครื่องจักร!$A$1:$P$5</definedName>
    <definedName name="_xlnm.Print_Area" localSheetId="25">'ประเมินระดับเครื่องจักร-1'!$A$1:$U$21</definedName>
    <definedName name="_xlnm.Print_Area" localSheetId="21">ประเมินระดับผลิตภัณฑ์!$A$1:$M$32</definedName>
    <definedName name="_xlnm.Print_Area" localSheetId="23">เปรียบเทียบข้อมูลโรงงาน!$B$1:$N$23</definedName>
    <definedName name="_xlnm.Print_Area" localSheetId="60">ผลการตรวจประเมินภายใน!$B$1:$J$14</definedName>
    <definedName name="_xlnm.Print_Area" localSheetId="43">ผลการตรวจสอบด้านความร้อน!$B$1:$L$24</definedName>
    <definedName name="_xlnm.Print_Area" localSheetId="41">ผลการตรวจสอบและวิเคราะห์ไฟฟ้า!$B$1:$L$23</definedName>
    <definedName name="_xlnm.Print_Area" localSheetId="46">ผลดำเนินการตามแผนกิจกรรม!$B$1:$G$34</definedName>
    <definedName name="_xlnm.Print_Area" localSheetId="45">ผลดำเนินการตามแผนฝึกอบรม!$B$1:$G$37</definedName>
    <definedName name="_xlnm.Print_Area" localSheetId="31">แผนอนุรักษ์ความร้อน!$A$1:$I$16</definedName>
    <definedName name="_xlnm.Print_Area" localSheetId="30">แผนอนุรักษ์ไฟฟ้า!$A$1:$I$15</definedName>
    <definedName name="_xlnm.Print_Area" localSheetId="57">เพิ่มเติมเทียบข้อมูล!$A$1:$P$15</definedName>
    <definedName name="_xlnm.Print_Area" localSheetId="66">เพิ่มเติมเผยแพร่ทบทวน!$B$2:$K$43</definedName>
    <definedName name="_xlnm.Print_Area" localSheetId="59">เพิ่มเติมเผยแพร่ผู้ตรวจประเมินฯ!$A$1:$K$40</definedName>
    <definedName name="_xlnm.Print_Area" localSheetId="37">เพิ่มเติมเผยแพร่อบรม!$B$1:$L$45</definedName>
    <definedName name="_xlnm.Print_Area" localSheetId="38">'เพิ่มเติมเผยแพร่อบรม (2)'!$B$1:$L$30</definedName>
    <definedName name="_xlnm.Print_Area" localSheetId="16">'ไฟฟ้าปี ww'!$A$1:$K$25</definedName>
    <definedName name="_xlnm.Print_Area" localSheetId="67">ภาคผนวก!$A$1:$K$16</definedName>
    <definedName name="_xlnm.Print_Area" localSheetId="44">'ภาพ+คำนวณผลความร้อน'!$B$1:$H$27</definedName>
    <definedName name="_xlnm.Print_Area" localSheetId="42">'ภาพ+คำนวณผลไฟฟ้า'!$B$1:$H$27</definedName>
    <definedName name="_xlnm.Print_Area" localSheetId="34">'มาตรการความร้อน 1-1'!$B$1:$H$27</definedName>
    <definedName name="_xlnm.Print_Area" localSheetId="35">'มาตรการความร้อน 1-2'!$B$1:$H$25</definedName>
    <definedName name="_xlnm.Print_Area" localSheetId="32">'มาตรการไฟฟ้า1-1'!$B$1:$H$28</definedName>
    <definedName name="_xlnm.Print_Area" localSheetId="33">'มาตรการไฟฟ้า1-2'!$B$1:$H$25</definedName>
    <definedName name="_xlnm.Print_Area" localSheetId="29">มาตรการและเป้าหมายปีxx!$B$2:$O$20</definedName>
    <definedName name="_xlnm.Print_Area" localSheetId="7">วิธีการเผยแพร่!$A$1:$L$25</definedName>
    <definedName name="_xlnm.Print_Area" localSheetId="10">'สรุป EMM2'!$A$1:$K$25</definedName>
    <definedName name="_xlnm.Print_Area" localSheetId="65">สรุปผลการทบทวน!$B$2:$H$12</definedName>
    <definedName name="_xlnm.Print_Area" localSheetId="20">สัดส่วนเชื้อเพลิงww!$A$1:$I$13</definedName>
    <definedName name="_xlnm.Print_Area" localSheetId="19">'สัดส่วนไฟฟ้า ww'!$A$1:$F$15</definedName>
    <definedName name="_xlnm.Print_Area" localSheetId="2">สารบัญ!$A$1:$J$17</definedName>
    <definedName name="_xlnm.Print_Area" localSheetId="1">หน้ารับรอง!$A$1:$K$34</definedName>
    <definedName name="_xlnm.Print_Area" localSheetId="15">หม้อแปลงปัจจุบัน!$A$1:$N$15</definedName>
    <definedName name="_xlnm.Print_Area" localSheetId="8">'เอกสารเผยแพร่ '!$A$1:$L$20</definedName>
    <definedName name="_xlnm.Print_Area" localSheetId="12">เอกสารเผยแพร่นโยบาย!$A$1:$K$46</definedName>
    <definedName name="qac">[2]EE!$A$2</definedName>
    <definedName name="sa" localSheetId="64">เอกสารบันทึกวาระการประชุม!$B$2:$B$28</definedName>
    <definedName name="sdsd" localSheetId="22">#REF!</definedName>
    <definedName name="sdsd" localSheetId="51">#REF!</definedName>
    <definedName name="sdsd" localSheetId="18">#REF!</definedName>
    <definedName name="sdsd" localSheetId="45">#REF!</definedName>
    <definedName name="sdsd" localSheetId="38">#REF!</definedName>
    <definedName name="sdsd" localSheetId="44">#REF!</definedName>
    <definedName name="sdsd" localSheetId="42">#REF!</definedName>
    <definedName name="sdsd" localSheetId="35">#REF!</definedName>
    <definedName name="sdsd" localSheetId="33">#REF!</definedName>
    <definedName name="sdsd">#REF!</definedName>
    <definedName name="ss">[3]fas!$B$2:$B$167</definedName>
    <definedName name="tbl_Factory" localSheetId="22">#REF!</definedName>
    <definedName name="tbl_Factory" localSheetId="51">#REF!</definedName>
    <definedName name="tbl_Factory" localSheetId="18">#REF!</definedName>
    <definedName name="tbl_Factory" localSheetId="45">#REF!</definedName>
    <definedName name="tbl_Factory" localSheetId="38">#REF!</definedName>
    <definedName name="tbl_Factory" localSheetId="44">#REF!</definedName>
    <definedName name="tbl_Factory" localSheetId="42">#REF!</definedName>
    <definedName name="tbl_Factory" localSheetId="35">#REF!</definedName>
    <definedName name="tbl_Factory" localSheetId="33">#REF!</definedName>
    <definedName name="tbl_Factory">#REF!</definedName>
    <definedName name="tbl_FactoryResult" localSheetId="22">#REF!</definedName>
    <definedName name="tbl_FactoryResult" localSheetId="51">#REF!</definedName>
    <definedName name="tbl_FactoryResult" localSheetId="18">#REF!</definedName>
    <definedName name="tbl_FactoryResult" localSheetId="45">#REF!</definedName>
    <definedName name="tbl_FactoryResult" localSheetId="38">#REF!</definedName>
    <definedName name="tbl_FactoryResult" localSheetId="44">#REF!</definedName>
    <definedName name="tbl_FactoryResult" localSheetId="42">#REF!</definedName>
    <definedName name="tbl_FactoryResult" localSheetId="35">#REF!</definedName>
    <definedName name="tbl_FactoryResult" localSheetId="33">#REF!</definedName>
    <definedName name="tbl_FactoryResult">#REF!</definedName>
    <definedName name="wrn.sheet2." localSheetId="27" hidden="1">{#N/A,#N/A,FALSE,"Sheet2"}</definedName>
    <definedName name="wrn.sheet2." localSheetId="26" hidden="1">{#N/A,#N/A,FALSE,"Sheet2"}</definedName>
    <definedName name="wrn.sheet2." localSheetId="10" hidden="1">{#N/A,#N/A,FALSE,"Sheet2"}</definedName>
    <definedName name="wrn.sheet2." hidden="1">{#N/A,#N/A,FALSE,"Sheet2"}</definedName>
    <definedName name="กกกก" localSheetId="22">#REF!</definedName>
    <definedName name="กกกก" localSheetId="45">#REF!</definedName>
    <definedName name="กกกก" localSheetId="44">#REF!</definedName>
    <definedName name="กกกก" localSheetId="42">#REF!</definedName>
    <definedName name="กกกก">#REF!</definedName>
    <definedName name="ค่าความร้อน" localSheetId="22">#REF!</definedName>
    <definedName name="ค่าความร้อน" localSheetId="51">#REF!</definedName>
    <definedName name="ค่าความร้อน" localSheetId="18">#REF!</definedName>
    <definedName name="ค่าความร้อน" localSheetId="45">#REF!</definedName>
    <definedName name="ค่าความร้อน" localSheetId="38">#REF!</definedName>
    <definedName name="ค่าความร้อน" localSheetId="44">#REF!</definedName>
    <definedName name="ค่าความร้อน" localSheetId="42">#REF!</definedName>
    <definedName name="ค่าความร้อน" localSheetId="35">#REF!</definedName>
    <definedName name="ค่าความร้อน" localSheetId="33">#REF!</definedName>
    <definedName name="ค่าความร้อน">#REF!</definedName>
    <definedName name="เชื้อเพลิง" localSheetId="22">#REF!</definedName>
    <definedName name="เชื้อเพลิง" localSheetId="51">#REF!</definedName>
    <definedName name="เชื้อเพลิง" localSheetId="18">#REF!</definedName>
    <definedName name="เชื้อเพลิง" localSheetId="45">#REF!</definedName>
    <definedName name="เชื้อเพลิง" localSheetId="38">#REF!</definedName>
    <definedName name="เชื้อเพลิง" localSheetId="44">#REF!</definedName>
    <definedName name="เชื้อเพลิง" localSheetId="42">#REF!</definedName>
    <definedName name="เชื้อเพลิง" localSheetId="35">#REF!</definedName>
    <definedName name="เชื้อเพลิง" localSheetId="33">#REF!</definedName>
    <definedName name="เชื้อเพลิง">#REF!</definedName>
    <definedName name="ดดดดดด" localSheetId="22">#REF!</definedName>
    <definedName name="ดดดดดด" localSheetId="45">#REF!</definedName>
    <definedName name="ดดดดดด" localSheetId="44">#REF!</definedName>
    <definedName name="ดดดดดด" localSheetId="42">#REF!</definedName>
    <definedName name="ดดดดดด">#REF!</definedName>
    <definedName name="ดฟแ2">[2]EE!$A$2</definedName>
    <definedName name="ตาราง_การจัดทำรายงาน_Feedback_Report_รอบ_ปี_51_53_หน้าที่ของผู้ที่เกี่ยวข้อง" localSheetId="22">#REF!</definedName>
    <definedName name="ตาราง_การจัดทำรายงาน_Feedback_Report_รอบ_ปี_51_53_หน้าที่ของผู้ที่เกี่ยวข้อง" localSheetId="51">#REF!</definedName>
    <definedName name="ตาราง_การจัดทำรายงาน_Feedback_Report_รอบ_ปี_51_53_หน้าที่ของผู้ที่เกี่ยวข้อง" localSheetId="18">#REF!</definedName>
    <definedName name="ตาราง_การจัดทำรายงาน_Feedback_Report_รอบ_ปี_51_53_หน้าที่ของผู้ที่เกี่ยวข้อง" localSheetId="45">#REF!</definedName>
    <definedName name="ตาราง_การจัดทำรายงาน_Feedback_Report_รอบ_ปี_51_53_หน้าที่ของผู้ที่เกี่ยวข้อง" localSheetId="38">#REF!</definedName>
    <definedName name="ตาราง_การจัดทำรายงาน_Feedback_Report_รอบ_ปี_51_53_หน้าที่ของผู้ที่เกี่ยวข้อง" localSheetId="44">#REF!</definedName>
    <definedName name="ตาราง_การจัดทำรายงาน_Feedback_Report_รอบ_ปี_51_53_หน้าที่ของผู้ที่เกี่ยวข้อง" localSheetId="42">#REF!</definedName>
    <definedName name="ตาราง_การจัดทำรายงาน_Feedback_Report_รอบ_ปี_51_53_หน้าที่ของผู้ที่เกี่ยวข้อง" localSheetId="35">#REF!</definedName>
    <definedName name="ตาราง_การจัดทำรายงาน_Feedback_Report_รอบ_ปี_51_53_หน้าที่ของผู้ที่เกี่ยวข้อง" localSheetId="33">#REF!</definedName>
    <definedName name="ตาราง_การจัดทำรายงาน_Feedback_Report_รอบ_ปี_51_53_หน้าที่ของผู้ที่เกี่ยวข้อง">#REF!</definedName>
    <definedName name="แฟด">[2]EE!$A$2</definedName>
    <definedName name="สถาพข้อมูล" localSheetId="22">#REF!</definedName>
    <definedName name="สถาพข้อมูล" localSheetId="51">#REF!</definedName>
    <definedName name="สถาพข้อมูล" localSheetId="18">#REF!</definedName>
    <definedName name="สถาพข้อมูล" localSheetId="45">#REF!</definedName>
    <definedName name="สถาพข้อมูล" localSheetId="38">#REF!</definedName>
    <definedName name="สถาพข้อมูล" localSheetId="44">#REF!</definedName>
    <definedName name="สถาพข้อมูล" localSheetId="42">#REF!</definedName>
    <definedName name="สถาพข้อมูล" localSheetId="35">#REF!</definedName>
    <definedName name="สถาพข้อมูล" localSheetId="33">#REF!</definedName>
    <definedName name="สถาพข้อมูล">#REF!</definedName>
    <definedName name="หกหกห" localSheetId="22">#REF!</definedName>
    <definedName name="หกหกห" localSheetId="45">#REF!</definedName>
    <definedName name="หกหกห" localSheetId="44">#REF!</definedName>
    <definedName name="หกหกห" localSheetId="42">#REF!</definedName>
    <definedName name="หกหกห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8" i="114" l="1"/>
  <c r="D17" i="114"/>
  <c r="D16" i="114"/>
  <c r="D15" i="114"/>
  <c r="D14" i="114"/>
  <c r="D13" i="114"/>
  <c r="D12" i="114"/>
  <c r="D11" i="114"/>
  <c r="D10" i="114"/>
  <c r="D9" i="114"/>
  <c r="D8" i="114"/>
  <c r="J7" i="114"/>
  <c r="D7" i="114"/>
  <c r="D20" i="114"/>
  <c r="C33" i="65"/>
  <c r="C7" i="17"/>
  <c r="O8" i="17"/>
  <c r="X31" i="86"/>
  <c r="U9" i="85"/>
  <c r="U10" i="85"/>
  <c r="U11" i="85"/>
  <c r="U12" i="85"/>
  <c r="U13" i="85"/>
  <c r="U14" i="85"/>
  <c r="U15" i="85"/>
  <c r="U16" i="85"/>
  <c r="U17" i="85"/>
  <c r="U18" i="85"/>
  <c r="T13" i="85"/>
  <c r="T14" i="85"/>
  <c r="T15" i="85"/>
  <c r="T16" i="85"/>
  <c r="T17" i="85"/>
  <c r="T18" i="85"/>
  <c r="P6" i="78"/>
  <c r="D25" i="71"/>
  <c r="E25" i="71"/>
  <c r="F25" i="71"/>
  <c r="G25" i="71"/>
  <c r="H25" i="71"/>
  <c r="I25" i="71"/>
  <c r="J25" i="71"/>
  <c r="K25" i="71"/>
  <c r="L25" i="71"/>
  <c r="M25" i="71"/>
  <c r="N25" i="71"/>
  <c r="C25" i="71"/>
  <c r="C25" i="65"/>
  <c r="C19" i="71"/>
  <c r="M14" i="71"/>
  <c r="M13" i="71"/>
  <c r="M12" i="71"/>
  <c r="M11" i="71"/>
  <c r="M10" i="71"/>
  <c r="M9" i="71"/>
  <c r="M9" i="65"/>
  <c r="M10" i="65"/>
  <c r="M11" i="65"/>
  <c r="M12" i="65"/>
  <c r="M13" i="65"/>
  <c r="M14" i="65"/>
  <c r="U26" i="67"/>
  <c r="J4" i="66"/>
  <c r="J4" i="72"/>
  <c r="E4" i="66"/>
  <c r="D23" i="71"/>
  <c r="E23" i="71"/>
  <c r="F23" i="71"/>
  <c r="G23" i="71"/>
  <c r="H23" i="71"/>
  <c r="I23" i="71"/>
  <c r="J23" i="71"/>
  <c r="K23" i="71"/>
  <c r="L23" i="71"/>
  <c r="M23" i="71"/>
  <c r="N23" i="71"/>
  <c r="D23" i="65"/>
  <c r="E23" i="65"/>
  <c r="F23" i="65"/>
  <c r="G23" i="65"/>
  <c r="H23" i="65"/>
  <c r="I23" i="65"/>
  <c r="J23" i="65"/>
  <c r="K23" i="65"/>
  <c r="L23" i="65"/>
  <c r="M23" i="65"/>
  <c r="N23" i="65"/>
  <c r="H15" i="21"/>
  <c r="G15" i="21"/>
  <c r="F15" i="21"/>
  <c r="G16" i="25"/>
  <c r="H16" i="25"/>
  <c r="F16" i="25"/>
  <c r="Q21" i="73"/>
  <c r="K61" i="73"/>
  <c r="Q18" i="73"/>
  <c r="I60" i="73"/>
  <c r="Q16" i="73"/>
  <c r="N59" i="73"/>
  <c r="Q14" i="73"/>
  <c r="M58" i="73"/>
  <c r="Q12" i="73"/>
  <c r="D57" i="73"/>
  <c r="Q10" i="73"/>
  <c r="H56" i="73"/>
  <c r="H63" i="73"/>
  <c r="D70" i="73"/>
  <c r="J11" i="17"/>
  <c r="Q8" i="73"/>
  <c r="K55" i="73"/>
  <c r="Q6" i="73"/>
  <c r="N54" i="73"/>
  <c r="F4" i="72"/>
  <c r="D6" i="103"/>
  <c r="D7" i="103"/>
  <c r="D8" i="103"/>
  <c r="D9" i="103"/>
  <c r="D5" i="103"/>
  <c r="T8" i="85"/>
  <c r="U8" i="85"/>
  <c r="T9" i="85"/>
  <c r="T10" i="85"/>
  <c r="T11" i="85"/>
  <c r="T12" i="85"/>
  <c r="U7" i="85"/>
  <c r="T7" i="85"/>
  <c r="C34" i="71"/>
  <c r="H8" i="17"/>
  <c r="C33" i="71"/>
  <c r="H7" i="17"/>
  <c r="C44" i="71"/>
  <c r="H18" i="17"/>
  <c r="C43" i="71"/>
  <c r="H17" i="17"/>
  <c r="C42" i="71"/>
  <c r="H16" i="17"/>
  <c r="C41" i="71"/>
  <c r="H15" i="17"/>
  <c r="C40" i="71"/>
  <c r="H14" i="17"/>
  <c r="C39" i="71"/>
  <c r="H13" i="17"/>
  <c r="C38" i="71"/>
  <c r="H12" i="17"/>
  <c r="C37" i="71"/>
  <c r="H11" i="17"/>
  <c r="C36" i="71"/>
  <c r="H10" i="17"/>
  <c r="C35" i="71"/>
  <c r="H9" i="17"/>
  <c r="C44" i="65"/>
  <c r="C18" i="114"/>
  <c r="C43" i="65"/>
  <c r="C17" i="114"/>
  <c r="C17" i="17"/>
  <c r="C42" i="65"/>
  <c r="C16" i="17"/>
  <c r="C16" i="114"/>
  <c r="C41" i="65"/>
  <c r="C15" i="17"/>
  <c r="C40" i="65"/>
  <c r="C14" i="114"/>
  <c r="C39" i="65"/>
  <c r="C13" i="17"/>
  <c r="C38" i="65"/>
  <c r="C12" i="17"/>
  <c r="C37" i="65"/>
  <c r="C11" i="114"/>
  <c r="C11" i="17"/>
  <c r="C36" i="65"/>
  <c r="C10" i="114"/>
  <c r="C10" i="17"/>
  <c r="C35" i="65"/>
  <c r="C9" i="17"/>
  <c r="C9" i="114"/>
  <c r="C34" i="65"/>
  <c r="C8" i="114"/>
  <c r="D56" i="67"/>
  <c r="D65" i="67"/>
  <c r="R65" i="67"/>
  <c r="U17" i="67"/>
  <c r="I18" i="17"/>
  <c r="I17" i="17"/>
  <c r="I16" i="17"/>
  <c r="I15" i="17"/>
  <c r="I14" i="17"/>
  <c r="I13" i="17"/>
  <c r="I12" i="17"/>
  <c r="I11" i="17"/>
  <c r="I10" i="17"/>
  <c r="I9" i="17"/>
  <c r="I8" i="17"/>
  <c r="I7" i="17"/>
  <c r="I19" i="17"/>
  <c r="D18" i="17"/>
  <c r="D17" i="17"/>
  <c r="D16" i="17"/>
  <c r="D15" i="17"/>
  <c r="D14" i="17"/>
  <c r="D13" i="17"/>
  <c r="D12" i="17"/>
  <c r="D11" i="17"/>
  <c r="D10" i="17"/>
  <c r="D9" i="17"/>
  <c r="D8" i="17"/>
  <c r="D7" i="17"/>
  <c r="D19" i="17"/>
  <c r="D14" i="75"/>
  <c r="C14" i="75"/>
  <c r="C13" i="75"/>
  <c r="Z20" i="86"/>
  <c r="D14" i="69"/>
  <c r="P22" i="73"/>
  <c r="P21" i="73"/>
  <c r="R21" i="73"/>
  <c r="R23" i="73"/>
  <c r="R24" i="73"/>
  <c r="E12" i="76"/>
  <c r="P19" i="73"/>
  <c r="P18" i="73"/>
  <c r="P17" i="73"/>
  <c r="P16" i="73"/>
  <c r="P15" i="73"/>
  <c r="P14" i="73"/>
  <c r="R14" i="73"/>
  <c r="P13" i="73"/>
  <c r="P12" i="73"/>
  <c r="P11" i="73"/>
  <c r="P10" i="73"/>
  <c r="P9" i="73"/>
  <c r="P8" i="73"/>
  <c r="R8" i="73"/>
  <c r="P7" i="73"/>
  <c r="P6" i="73"/>
  <c r="P23" i="67"/>
  <c r="P22" i="67"/>
  <c r="R22" i="67"/>
  <c r="R24" i="67"/>
  <c r="R11" i="67"/>
  <c r="P20" i="67"/>
  <c r="P19" i="67"/>
  <c r="R19" i="67"/>
  <c r="P18" i="67"/>
  <c r="P17" i="67"/>
  <c r="R17" i="67"/>
  <c r="P16" i="67"/>
  <c r="P15" i="67"/>
  <c r="R15" i="67"/>
  <c r="P14" i="67"/>
  <c r="P13" i="67"/>
  <c r="R13" i="67"/>
  <c r="P12" i="67"/>
  <c r="P11" i="67"/>
  <c r="P10" i="67"/>
  <c r="P9" i="67"/>
  <c r="R9" i="67"/>
  <c r="P8" i="67"/>
  <c r="P7" i="67"/>
  <c r="R7" i="67"/>
  <c r="R21" i="67"/>
  <c r="I21" i="72"/>
  <c r="H21" i="72"/>
  <c r="G21" i="72"/>
  <c r="F21" i="72"/>
  <c r="I20" i="72"/>
  <c r="K21" i="72"/>
  <c r="H20" i="72"/>
  <c r="G20" i="72"/>
  <c r="F20" i="72"/>
  <c r="J8" i="72"/>
  <c r="J21" i="72"/>
  <c r="K8" i="72"/>
  <c r="K19" i="72"/>
  <c r="J19" i="72"/>
  <c r="K18" i="72"/>
  <c r="J18" i="72"/>
  <c r="K17" i="72"/>
  <c r="J17" i="72"/>
  <c r="K16" i="72"/>
  <c r="J16" i="72"/>
  <c r="K15" i="72"/>
  <c r="J15" i="72"/>
  <c r="K14" i="72"/>
  <c r="J14" i="72"/>
  <c r="K13" i="72"/>
  <c r="J13" i="72"/>
  <c r="K12" i="72"/>
  <c r="J12" i="72"/>
  <c r="K11" i="72"/>
  <c r="J11" i="72"/>
  <c r="K10" i="72"/>
  <c r="J10" i="72"/>
  <c r="K9" i="72"/>
  <c r="J9" i="72"/>
  <c r="J19" i="66"/>
  <c r="J18" i="66"/>
  <c r="J17" i="66"/>
  <c r="J16" i="66"/>
  <c r="J15" i="66"/>
  <c r="J14" i="66"/>
  <c r="J13" i="66"/>
  <c r="J12" i="66"/>
  <c r="J11" i="66"/>
  <c r="J10" i="66"/>
  <c r="J9" i="66"/>
  <c r="J8" i="66"/>
  <c r="J21" i="66"/>
  <c r="K19" i="66"/>
  <c r="K18" i="66"/>
  <c r="K17" i="66"/>
  <c r="K16" i="66"/>
  <c r="K15" i="66"/>
  <c r="K14" i="66"/>
  <c r="K13" i="66"/>
  <c r="K12" i="66"/>
  <c r="K11" i="66"/>
  <c r="K10" i="66"/>
  <c r="K9" i="66"/>
  <c r="K8" i="66"/>
  <c r="G21" i="66"/>
  <c r="I21" i="66"/>
  <c r="H21" i="66"/>
  <c r="F21" i="66"/>
  <c r="G20" i="66"/>
  <c r="I22" i="42"/>
  <c r="I20" i="66"/>
  <c r="K21" i="66"/>
  <c r="C22" i="42"/>
  <c r="H20" i="66"/>
  <c r="F20" i="66"/>
  <c r="C19" i="65"/>
  <c r="N25" i="65"/>
  <c r="M25" i="65"/>
  <c r="L25" i="65"/>
  <c r="K25" i="65"/>
  <c r="J25" i="65"/>
  <c r="I25" i="65"/>
  <c r="H25" i="65"/>
  <c r="G25" i="65"/>
  <c r="F25" i="65"/>
  <c r="E25" i="65"/>
  <c r="D25" i="65"/>
  <c r="P7" i="78"/>
  <c r="X32" i="86"/>
  <c r="O58" i="73"/>
  <c r="J58" i="73"/>
  <c r="H58" i="73"/>
  <c r="D58" i="73"/>
  <c r="N55" i="73"/>
  <c r="M54" i="73"/>
  <c r="I54" i="73"/>
  <c r="H54" i="73"/>
  <c r="F54" i="73"/>
  <c r="E63" i="67"/>
  <c r="F63" i="67"/>
  <c r="G63" i="67"/>
  <c r="H63" i="67"/>
  <c r="I63" i="67"/>
  <c r="J63" i="67"/>
  <c r="K63" i="67"/>
  <c r="L63" i="67"/>
  <c r="M63" i="67"/>
  <c r="N63" i="67"/>
  <c r="O63" i="67"/>
  <c r="D63" i="67"/>
  <c r="E57" i="67"/>
  <c r="F57" i="67"/>
  <c r="G57" i="67"/>
  <c r="G65" i="67"/>
  <c r="R68" i="67"/>
  <c r="H57" i="67"/>
  <c r="I57" i="67"/>
  <c r="J57" i="67"/>
  <c r="K57" i="67"/>
  <c r="L57" i="67"/>
  <c r="M57" i="67"/>
  <c r="N57" i="67"/>
  <c r="O57" i="67"/>
  <c r="O65" i="67"/>
  <c r="R76" i="67"/>
  <c r="E58" i="67"/>
  <c r="F58" i="67"/>
  <c r="G58" i="67"/>
  <c r="H58" i="67"/>
  <c r="I58" i="67"/>
  <c r="J58" i="67"/>
  <c r="K58" i="67"/>
  <c r="L58" i="67"/>
  <c r="M58" i="67"/>
  <c r="N58" i="67"/>
  <c r="O58" i="67"/>
  <c r="E59" i="67"/>
  <c r="F59" i="67"/>
  <c r="G59" i="67"/>
  <c r="H59" i="67"/>
  <c r="I59" i="67"/>
  <c r="J59" i="67"/>
  <c r="K59" i="67"/>
  <c r="L59" i="67"/>
  <c r="M59" i="67"/>
  <c r="N59" i="67"/>
  <c r="O59" i="67"/>
  <c r="E60" i="67"/>
  <c r="F60" i="67"/>
  <c r="G60" i="67"/>
  <c r="H60" i="67"/>
  <c r="I60" i="67"/>
  <c r="J60" i="67"/>
  <c r="K60" i="67"/>
  <c r="L60" i="67"/>
  <c r="M60" i="67"/>
  <c r="N60" i="67"/>
  <c r="O60" i="67"/>
  <c r="E61" i="67"/>
  <c r="F61" i="67"/>
  <c r="G61" i="67"/>
  <c r="H61" i="67"/>
  <c r="I61" i="67"/>
  <c r="J61" i="67"/>
  <c r="K61" i="67"/>
  <c r="L61" i="67"/>
  <c r="M61" i="67"/>
  <c r="N61" i="67"/>
  <c r="O61" i="67"/>
  <c r="E62" i="67"/>
  <c r="F62" i="67"/>
  <c r="G62" i="67"/>
  <c r="H62" i="67"/>
  <c r="I62" i="67"/>
  <c r="J62" i="67"/>
  <c r="J65" i="67"/>
  <c r="R71" i="67"/>
  <c r="K62" i="67"/>
  <c r="L62" i="67"/>
  <c r="M62" i="67"/>
  <c r="N62" i="67"/>
  <c r="O62" i="67"/>
  <c r="D62" i="67"/>
  <c r="D61" i="67"/>
  <c r="D60" i="67"/>
  <c r="D59" i="67"/>
  <c r="D57" i="67"/>
  <c r="D58" i="67"/>
  <c r="E56" i="67"/>
  <c r="E65" i="67"/>
  <c r="R66" i="67"/>
  <c r="F56" i="67"/>
  <c r="G56" i="67"/>
  <c r="H56" i="67"/>
  <c r="H65" i="67"/>
  <c r="R69" i="67"/>
  <c r="I56" i="67"/>
  <c r="I65" i="67"/>
  <c r="R70" i="67"/>
  <c r="J56" i="67"/>
  <c r="K56" i="67"/>
  <c r="K65" i="67"/>
  <c r="R72" i="67"/>
  <c r="L56" i="67"/>
  <c r="L65" i="67"/>
  <c r="R73" i="67"/>
  <c r="M56" i="67"/>
  <c r="M65" i="67"/>
  <c r="R74" i="67"/>
  <c r="N56" i="67"/>
  <c r="N65" i="67"/>
  <c r="R75" i="67"/>
  <c r="O56" i="67"/>
  <c r="N8" i="70"/>
  <c r="N9" i="70"/>
  <c r="N10" i="70"/>
  <c r="N11" i="70"/>
  <c r="N7" i="70"/>
  <c r="M7" i="70"/>
  <c r="P8" i="78"/>
  <c r="J15" i="78"/>
  <c r="P9" i="78"/>
  <c r="P10" i="78"/>
  <c r="P11" i="78"/>
  <c r="P12" i="78"/>
  <c r="P13" i="78"/>
  <c r="P14" i="78"/>
  <c r="I14" i="6"/>
  <c r="I11" i="6"/>
  <c r="U18" i="67"/>
  <c r="U30" i="67"/>
  <c r="U19" i="67"/>
  <c r="U20" i="67"/>
  <c r="U21" i="67"/>
  <c r="U22" i="67"/>
  <c r="U23" i="67"/>
  <c r="U24" i="67"/>
  <c r="U25" i="67"/>
  <c r="U27" i="67"/>
  <c r="U28" i="67"/>
  <c r="U29" i="67"/>
  <c r="M7" i="76"/>
  <c r="N7" i="76"/>
  <c r="M8" i="76"/>
  <c r="N8" i="76"/>
  <c r="M9" i="76"/>
  <c r="N9" i="76"/>
  <c r="M10" i="76"/>
  <c r="N10" i="76"/>
  <c r="M11" i="76"/>
  <c r="N11" i="76"/>
  <c r="J8" i="75"/>
  <c r="K8" i="75"/>
  <c r="J9" i="75"/>
  <c r="K9" i="75"/>
  <c r="J10" i="75"/>
  <c r="K10" i="75"/>
  <c r="J11" i="75"/>
  <c r="K11" i="75"/>
  <c r="J12" i="75"/>
  <c r="K12" i="75"/>
  <c r="J13" i="75"/>
  <c r="K13" i="75"/>
  <c r="M8" i="70"/>
  <c r="M9" i="70"/>
  <c r="M10" i="70"/>
  <c r="M11" i="70"/>
  <c r="J8" i="69"/>
  <c r="K8" i="69"/>
  <c r="J9" i="69"/>
  <c r="K9" i="69"/>
  <c r="N9" i="69"/>
  <c r="J10" i="69"/>
  <c r="K10" i="69"/>
  <c r="J11" i="69"/>
  <c r="K11" i="69"/>
  <c r="J12" i="69"/>
  <c r="K12" i="69"/>
  <c r="J13" i="69"/>
  <c r="K13" i="69"/>
  <c r="E13" i="1"/>
  <c r="E12" i="1"/>
  <c r="E11" i="1"/>
  <c r="O7" i="17"/>
  <c r="F65" i="67"/>
  <c r="R67" i="67"/>
  <c r="D60" i="73"/>
  <c r="E58" i="73"/>
  <c r="I58" i="73"/>
  <c r="G54" i="73"/>
  <c r="R6" i="73"/>
  <c r="G58" i="73"/>
  <c r="J61" i="73"/>
  <c r="C8" i="75"/>
  <c r="Z15" i="86"/>
  <c r="F59" i="73"/>
  <c r="H61" i="73"/>
  <c r="L54" i="73"/>
  <c r="G57" i="73"/>
  <c r="F58" i="73"/>
  <c r="R12" i="73"/>
  <c r="O61" i="73"/>
  <c r="U27" i="73"/>
  <c r="I57" i="73"/>
  <c r="N61" i="73"/>
  <c r="U16" i="73"/>
  <c r="U28" i="73"/>
  <c r="U20" i="73"/>
  <c r="L57" i="73"/>
  <c r="U25" i="73"/>
  <c r="L61" i="73"/>
  <c r="O57" i="73"/>
  <c r="U23" i="73"/>
  <c r="L60" i="73"/>
  <c r="U22" i="73"/>
  <c r="F60" i="73"/>
  <c r="U17" i="73"/>
  <c r="D61" i="73"/>
  <c r="G61" i="73"/>
  <c r="E61" i="73"/>
  <c r="N57" i="73"/>
  <c r="E60" i="73"/>
  <c r="G55" i="73"/>
  <c r="E57" i="73"/>
  <c r="M59" i="73"/>
  <c r="D55" i="73"/>
  <c r="L55" i="73"/>
  <c r="J55" i="73"/>
  <c r="O55" i="73"/>
  <c r="H59" i="73"/>
  <c r="M55" i="73"/>
  <c r="L59" i="73"/>
  <c r="M61" i="73"/>
  <c r="H57" i="73"/>
  <c r="D59" i="73"/>
  <c r="U18" i="73"/>
  <c r="N58" i="73"/>
  <c r="I55" i="73"/>
  <c r="U21" i="73"/>
  <c r="J57" i="73"/>
  <c r="L58" i="73"/>
  <c r="K54" i="73"/>
  <c r="H60" i="73"/>
  <c r="F56" i="73"/>
  <c r="K58" i="73"/>
  <c r="C9" i="75"/>
  <c r="Z16" i="86"/>
  <c r="D19" i="114"/>
  <c r="C12" i="75"/>
  <c r="Z19" i="86"/>
  <c r="O10" i="17"/>
  <c r="O9" i="17"/>
  <c r="O11" i="17"/>
  <c r="O12" i="17"/>
  <c r="O13" i="17"/>
  <c r="O14" i="17"/>
  <c r="O15" i="17"/>
  <c r="O16" i="17"/>
  <c r="O17" i="17"/>
  <c r="O18" i="17"/>
  <c r="J9" i="114"/>
  <c r="J8" i="114"/>
  <c r="F55" i="73"/>
  <c r="J54" i="73"/>
  <c r="F57" i="73"/>
  <c r="I59" i="73"/>
  <c r="G59" i="73"/>
  <c r="K59" i="73"/>
  <c r="M57" i="73"/>
  <c r="H55" i="73"/>
  <c r="E55" i="73"/>
  <c r="U26" i="73"/>
  <c r="U19" i="73"/>
  <c r="I61" i="73"/>
  <c r="U24" i="73"/>
  <c r="E54" i="73"/>
  <c r="O54" i="73"/>
  <c r="D54" i="73"/>
  <c r="J10" i="114"/>
  <c r="J11" i="114"/>
  <c r="J12" i="114"/>
  <c r="J13" i="114"/>
  <c r="J14" i="114"/>
  <c r="J15" i="114"/>
  <c r="J16" i="114"/>
  <c r="J17" i="114"/>
  <c r="J18" i="114"/>
  <c r="E59" i="73"/>
  <c r="C7" i="114"/>
  <c r="C14" i="69"/>
  <c r="K57" i="73"/>
  <c r="C15" i="114"/>
  <c r="R10" i="73"/>
  <c r="O59" i="73"/>
  <c r="J59" i="73"/>
  <c r="C14" i="17"/>
  <c r="C18" i="17"/>
  <c r="I20" i="17"/>
  <c r="F61" i="73"/>
  <c r="F63" i="73"/>
  <c r="D68" i="73"/>
  <c r="J9" i="17"/>
  <c r="R16" i="73"/>
  <c r="G56" i="73"/>
  <c r="C12" i="114"/>
  <c r="C8" i="17"/>
  <c r="C19" i="17"/>
  <c r="C13" i="69"/>
  <c r="Y20" i="86"/>
  <c r="Y21" i="86"/>
  <c r="Q4" i="86"/>
  <c r="C12" i="69"/>
  <c r="Y19" i="86"/>
  <c r="C10" i="69"/>
  <c r="Y17" i="86"/>
  <c r="C9" i="69"/>
  <c r="Y16" i="86"/>
  <c r="C8" i="69"/>
  <c r="Y15" i="86"/>
  <c r="C11" i="69"/>
  <c r="Y18" i="86"/>
  <c r="E13" i="114"/>
  <c r="E13" i="17"/>
  <c r="E63" i="73"/>
  <c r="D67" i="73"/>
  <c r="J8" i="17"/>
  <c r="E11" i="17"/>
  <c r="Q25" i="85"/>
  <c r="E11" i="114"/>
  <c r="F11" i="114"/>
  <c r="K11" i="114"/>
  <c r="R25" i="67"/>
  <c r="H20" i="17"/>
  <c r="E12" i="114"/>
  <c r="F12" i="114"/>
  <c r="K12" i="114"/>
  <c r="E12" i="17"/>
  <c r="G63" i="73"/>
  <c r="D69" i="73"/>
  <c r="J10" i="17"/>
  <c r="R24" i="85"/>
  <c r="D63" i="73"/>
  <c r="D66" i="73"/>
  <c r="J7" i="17"/>
  <c r="E17" i="17"/>
  <c r="E17" i="114"/>
  <c r="F17" i="114"/>
  <c r="K17" i="114"/>
  <c r="E18" i="17"/>
  <c r="E18" i="114"/>
  <c r="F18" i="114"/>
  <c r="K18" i="114"/>
  <c r="E7" i="114"/>
  <c r="E7" i="17"/>
  <c r="O63" i="73"/>
  <c r="D77" i="73"/>
  <c r="J18" i="17"/>
  <c r="R32" i="85"/>
  <c r="E9" i="17"/>
  <c r="Q23" i="85"/>
  <c r="E9" i="114"/>
  <c r="F9" i="114"/>
  <c r="K9" i="114"/>
  <c r="E16" i="17"/>
  <c r="E16" i="114"/>
  <c r="F16" i="114"/>
  <c r="K16" i="114"/>
  <c r="E10" i="17"/>
  <c r="E10" i="114"/>
  <c r="F10" i="114"/>
  <c r="K10" i="114"/>
  <c r="C19" i="114"/>
  <c r="F11" i="17"/>
  <c r="R25" i="85"/>
  <c r="K11" i="17"/>
  <c r="X7" i="52"/>
  <c r="R23" i="85"/>
  <c r="K9" i="17"/>
  <c r="X5" i="52"/>
  <c r="E8" i="114"/>
  <c r="F8" i="114"/>
  <c r="K8" i="114"/>
  <c r="E8" i="17"/>
  <c r="E14" i="17"/>
  <c r="Q28" i="85"/>
  <c r="E14" i="114"/>
  <c r="F14" i="114"/>
  <c r="K14" i="114"/>
  <c r="C20" i="17"/>
  <c r="E15" i="17"/>
  <c r="E15" i="114"/>
  <c r="F15" i="114"/>
  <c r="K15" i="114"/>
  <c r="Y32" i="86"/>
  <c r="Y33" i="86"/>
  <c r="S5" i="86"/>
  <c r="H19" i="17"/>
  <c r="K56" i="73"/>
  <c r="R18" i="73"/>
  <c r="F7" i="17"/>
  <c r="M56" i="73"/>
  <c r="M63" i="73"/>
  <c r="D75" i="73"/>
  <c r="J16" i="17"/>
  <c r="C10" i="75"/>
  <c r="Z17" i="86"/>
  <c r="O60" i="73"/>
  <c r="I56" i="73"/>
  <c r="I63" i="73"/>
  <c r="D71" i="73"/>
  <c r="J12" i="17"/>
  <c r="C11" i="75"/>
  <c r="Z18" i="86"/>
  <c r="D20" i="17"/>
  <c r="C13" i="114"/>
  <c r="C20" i="114"/>
  <c r="D56" i="73"/>
  <c r="J56" i="73"/>
  <c r="J63" i="73"/>
  <c r="D72" i="73"/>
  <c r="J13" i="17"/>
  <c r="Z21" i="86"/>
  <c r="S4" i="86"/>
  <c r="J60" i="73"/>
  <c r="E56" i="73"/>
  <c r="O56" i="73"/>
  <c r="L56" i="73"/>
  <c r="L63" i="73"/>
  <c r="D74" i="73"/>
  <c r="J15" i="17"/>
  <c r="G60" i="73"/>
  <c r="N56" i="73"/>
  <c r="N63" i="73"/>
  <c r="D76" i="73"/>
  <c r="J17" i="17"/>
  <c r="M60" i="73"/>
  <c r="K60" i="73"/>
  <c r="K63" i="73"/>
  <c r="D73" i="73"/>
  <c r="J14" i="17"/>
  <c r="N60" i="73"/>
  <c r="R28" i="85"/>
  <c r="K14" i="17"/>
  <c r="X10" i="52"/>
  <c r="K16" i="17"/>
  <c r="X12" i="52"/>
  <c r="R30" i="85"/>
  <c r="K15" i="17"/>
  <c r="X11" i="52"/>
  <c r="R29" i="85"/>
  <c r="K8" i="17"/>
  <c r="X4" i="52"/>
  <c r="R22" i="85"/>
  <c r="F7" i="114"/>
  <c r="E20" i="114"/>
  <c r="E19" i="114"/>
  <c r="F20" i="114"/>
  <c r="F13" i="114"/>
  <c r="K13" i="114"/>
  <c r="K13" i="17"/>
  <c r="X9" i="52"/>
  <c r="R27" i="85"/>
  <c r="K17" i="17"/>
  <c r="X13" i="52"/>
  <c r="R31" i="85"/>
  <c r="Q29" i="85"/>
  <c r="F15" i="17"/>
  <c r="F9" i="17"/>
  <c r="F10" i="17"/>
  <c r="Q24" i="85"/>
  <c r="J20" i="17"/>
  <c r="R21" i="85"/>
  <c r="J19" i="17"/>
  <c r="K20" i="17"/>
  <c r="N7" i="17"/>
  <c r="N8" i="17"/>
  <c r="N9" i="17"/>
  <c r="N10" i="17"/>
  <c r="N11" i="17"/>
  <c r="N12" i="17"/>
  <c r="N13" i="17"/>
  <c r="N14" i="17"/>
  <c r="N15" i="17"/>
  <c r="N16" i="17"/>
  <c r="N17" i="17"/>
  <c r="N18" i="17"/>
  <c r="W3" i="52"/>
  <c r="P7" i="17"/>
  <c r="E19" i="17"/>
  <c r="F20" i="17"/>
  <c r="E20" i="17"/>
  <c r="Q21" i="85"/>
  <c r="K7" i="17"/>
  <c r="X3" i="52"/>
  <c r="Q32" i="85"/>
  <c r="F18" i="17"/>
  <c r="K18" i="17"/>
  <c r="X14" i="52"/>
  <c r="W7" i="52"/>
  <c r="P11" i="17"/>
  <c r="Q27" i="85"/>
  <c r="F13" i="17"/>
  <c r="R26" i="85"/>
  <c r="K12" i="17"/>
  <c r="X8" i="52"/>
  <c r="Q30" i="85"/>
  <c r="F16" i="17"/>
  <c r="E12" i="70"/>
  <c r="I23" i="42"/>
  <c r="K10" i="17"/>
  <c r="X6" i="52"/>
  <c r="F12" i="17"/>
  <c r="Q26" i="85"/>
  <c r="F8" i="17"/>
  <c r="Q22" i="85"/>
  <c r="F17" i="17"/>
  <c r="Q31" i="85"/>
  <c r="F14" i="17"/>
  <c r="W14" i="52"/>
  <c r="P18" i="17"/>
  <c r="P8" i="17"/>
  <c r="W4" i="52"/>
  <c r="P12" i="17"/>
  <c r="W8" i="52"/>
  <c r="W6" i="52"/>
  <c r="P10" i="17"/>
  <c r="W9" i="52"/>
  <c r="P13" i="17"/>
  <c r="W10" i="52"/>
  <c r="P14" i="17"/>
  <c r="Y31" i="86"/>
  <c r="X33" i="86"/>
  <c r="Q5" i="86"/>
  <c r="W5" i="52"/>
  <c r="P9" i="17"/>
  <c r="W13" i="52"/>
  <c r="P17" i="17"/>
  <c r="P16" i="17"/>
  <c r="W12" i="52"/>
  <c r="P15" i="17"/>
  <c r="W11" i="52"/>
  <c r="I7" i="114"/>
  <c r="I8" i="114"/>
  <c r="I9" i="114"/>
  <c r="I10" i="114"/>
  <c r="I11" i="114"/>
  <c r="I12" i="114"/>
  <c r="I13" i="114"/>
  <c r="I14" i="114"/>
  <c r="I15" i="114"/>
  <c r="I16" i="114"/>
  <c r="I17" i="114"/>
  <c r="I18" i="114"/>
  <c r="K7" i="114"/>
</calcChain>
</file>

<file path=xl/sharedStrings.xml><?xml version="1.0" encoding="utf-8"?>
<sst xmlns="http://schemas.openxmlformats.org/spreadsheetml/2006/main" count="1882" uniqueCount="919">
  <si>
    <r>
      <t>แผนก</t>
    </r>
    <r>
      <rPr>
        <sz val="15"/>
        <rFont val="CordiaUPC"/>
        <family val="2"/>
        <charset val="222"/>
      </rPr>
      <t>…...………………………………………</t>
    </r>
  </si>
  <si>
    <r>
      <t xml:space="preserve">วันที่ </t>
    </r>
    <r>
      <rPr>
        <sz val="15"/>
        <rFont val="CordiaUPC"/>
        <family val="2"/>
        <charset val="222"/>
      </rPr>
      <t>……………………….….....</t>
    </r>
  </si>
  <si>
    <t>เครื่องจักร/อุปกรณ์หลัก</t>
  </si>
  <si>
    <t>ประเภทพลังงาน</t>
  </si>
  <si>
    <t xml:space="preserve">(2) ชั่วโมงการใช้งาน </t>
  </si>
  <si>
    <t xml:space="preserve">(3) ศักยภาพการปรับปรุง </t>
  </si>
  <si>
    <t>คะแนนรวม  (1) x (2) x (3)</t>
  </si>
  <si>
    <t>ลำดับความสำคัญ</t>
  </si>
  <si>
    <t>น้อยที่สุด  (1 คะแนน)</t>
  </si>
  <si>
    <t>น้อย         (2 คะแนน)</t>
  </si>
  <si>
    <t>ปานกลาง (3 คะแนน)</t>
  </si>
  <si>
    <t>มาก          (4 คะแนน)</t>
  </si>
  <si>
    <t>มากที่สุด   (5 คะแนน)</t>
  </si>
  <si>
    <t>น้อย         (1 คะแนน)</t>
  </si>
  <si>
    <t>ปานกลาง (2 คะแนน)</t>
  </si>
  <si>
    <t>มาก         (3 คะแนน)</t>
  </si>
  <si>
    <t>มากที่สุด  (4 คะแนน)</t>
  </si>
  <si>
    <r>
      <t>หมายเหตุ</t>
    </r>
    <r>
      <rPr>
        <sz val="14"/>
        <rFont val="Cordia New"/>
        <family val="2"/>
      </rPr>
      <t xml:space="preserve">  </t>
    </r>
  </si>
  <si>
    <t>1. เครื่องจักร/อุปกรณ์หลัก ที่มีคะแนนรวมมาก ถือว่ามีความสำคัญในการนำไปกำหนดเป็นมาตรการอนุรักษ์พลังงาน</t>
  </si>
  <si>
    <t xml:space="preserve">2.  กรณีมีหลายแผนกให้เพิ่มตารางตามจำนวนแผนกที่มีการใช้พลังงาน  </t>
  </si>
  <si>
    <t xml:space="preserve"> แบบประเมินการใช้พลังงานในเครื่องจักร/อุปกรณ์หลัก</t>
  </si>
  <si>
    <t>เปรียบเทียบข้อมูลการใช้พลังงานหรือดัชนีการใช้พลังงานเทียบกับค่าเป้าหมายภายในโรงงาน หรือเปรียบเทียบข้อมูล</t>
  </si>
  <si>
    <t>ไฟฟ้า (MJ)</t>
  </si>
  <si>
    <t>ความร้อน (MJ)</t>
  </si>
  <si>
    <t>ระดับของค่าการใช้พลังงานต่อหน่วยผลผลิต ที่ 2</t>
  </si>
  <si>
    <t>ระดับของค่าการใช้พลังงานต่อหน่วยผลผลิต ที่ 3</t>
  </si>
  <si>
    <t>ระดับของค่าการใช้พลังงานต่อหน่วยผลผลิต ที่ 1</t>
  </si>
  <si>
    <t xml:space="preserve">5.1 การกำหนดเป้าหมายและแผนอนุรักษ์พลังงาน </t>
  </si>
  <si>
    <r>
      <t>ขั้นตอนที่ 5</t>
    </r>
    <r>
      <rPr>
        <b/>
        <sz val="20"/>
        <rFont val="CordiaUPC"/>
        <family val="2"/>
        <charset val="222"/>
      </rPr>
      <t xml:space="preserve"> การกำหนดเป้าหมายและแผนอนุรักษ์พลังงาน และแผนการฝึกอบรมและกิจกรรมเพื่อส่งเสริมการอนุรักษ์พลังงาน</t>
    </r>
  </si>
  <si>
    <t>การกำหนดเป้าหมายและแผนอนุรักษ์พลังงาน และแผนการฝึกอบรมและกิจกรรมเพื่อส่งเสริมการอนุรักษ์พลังงาน</t>
  </si>
  <si>
    <t>5.2 แผนการฝึกอบรมและกิจกรรมเพื่อส่งเสริมการอนุรักษ์พลังงาน</t>
  </si>
  <si>
    <t>วิธีการเผยแพร่แผนการฝึกอบรมและกิจกรรมเพื่อส่งเสริมการอนุรักษ์พลังงาน</t>
  </si>
  <si>
    <t xml:space="preserve">      เพื่อให้พนักงานทุกคนรับทราบและเข้าร่วมดำเนินการตามแผนฝึกอบรมและกิจกรรมเพื่อส่งเสริมการอนุรักษ์พลังงานขององค์กร โดยโรงงานได้ดำเนินการเผยแพร่และดำเนินการดังต่อไปนี้</t>
  </si>
  <si>
    <t>6.2  ผลการติดตามการดำเนินงานของแผนการฝึกอบรมและกิจกรรมเพื่อส่งเสริมการอนุรักษ์พลังงาน</t>
  </si>
  <si>
    <r>
      <t>ขั้นตอนที่ 6</t>
    </r>
    <r>
      <rPr>
        <b/>
        <sz val="20"/>
        <rFont val="CordiaUPC"/>
        <family val="2"/>
        <charset val="222"/>
      </rPr>
      <t xml:space="preserve"> การดำเนินการตามแผนอนุรักษ์พลังงาน การตรวจสอบและวิเคราะห์การปฏิบัติตามเป้าหมายและแผนอนุรักษ์พลังงาน และแผนการฝึกอบรมและกิจกรรมเพื่อส่งเสริมการอนุรักษ์พลังงาน</t>
    </r>
  </si>
  <si>
    <t>การดำเนินการตามแผนอนุรักษ์พลังงาน การตรวจสอบและวิเคราะห์การปฏิบัติตามเป้าหมายและแผนอนุรักษ์พลังงาน และแผนการฝึกอบรมและกิจกรรมเพื่อส่งเสริมการอนุรักษ์พลังงาน</t>
  </si>
  <si>
    <t>ข้าพเจ้าในฐานะผู้รับผิดชอบด้านพลังงานของโรงงานควบคุมขอรับรองว่าได้ดำเนินการจัดการ</t>
  </si>
  <si>
    <t>ตำแหน่ง ผู้รับผิดชอบด้านพลังงานสามัญ</t>
  </si>
  <si>
    <t>ตำแหน่ง ผู้รับผิดชอบด้านพลังงานอาวุโส</t>
  </si>
  <si>
    <t>ข้าพเจ้าในฐานะเจ้าของโรงงานควบคุม/ผู้รับมอบอำนาจ ขอรับรองว่าได้ดำเนินการจัดการ</t>
  </si>
  <si>
    <t xml:space="preserve"> แผนก/ฝ่าย</t>
  </si>
  <si>
    <r>
      <t>1.1</t>
    </r>
    <r>
      <rPr>
        <b/>
        <sz val="16"/>
        <rFont val="Cordia New"/>
        <family val="2"/>
      </rPr>
      <t xml:space="preserve"> </t>
    </r>
    <r>
      <rPr>
        <b/>
        <sz val="16"/>
        <rFont val="CordiaUPC"/>
        <family val="2"/>
        <charset val="222"/>
      </rPr>
      <t>โครงสร้างคณะทำงานด้านการจัดการพลังงาน</t>
    </r>
  </si>
  <si>
    <t>โปรดแนบสำเนาคำสั่งแต่งตั้ง</t>
  </si>
  <si>
    <t xml:space="preserve"> กรณีมีหลายผลิตภัณฑ์หลักให้เพิ่มตารางตามจำนวนชนิดของผลิตภัณฑ์</t>
  </si>
  <si>
    <t>อายุการใช้งาน (ปี)</t>
  </si>
  <si>
    <t>สัดส่วนการใช้พลังงานในระบบ</t>
  </si>
  <si>
    <t xml:space="preserve"> &lt;&lt;&lt;&lt; อาคารแจ้งว่าตัดตารางค่าประสิทธิภาพหรือสมรรถนะออกหมด</t>
  </si>
  <si>
    <t>หมายเหตุ : ผู้รับผิดชอบ หมายถึง บุคคลที่รับผิดชอบมาตรการ</t>
  </si>
  <si>
    <t>การแต่งตั้งคณะผู้ตรวจประเมินการจัดการพลังงานภายในองค์กร</t>
  </si>
  <si>
    <t>7.2  การเผยแพร่ คณะผู้ตรวจประเมินการจัดการพลังงานภายในองค์กร</t>
  </si>
  <si>
    <t>7.3  ผลการตรวจประเมินภายใน</t>
  </si>
  <si>
    <t>8.1 การทบทวนการดำเนินงานการจัดการพลังงาน</t>
  </si>
  <si>
    <t>ภาคผนวก ก.</t>
  </si>
  <si>
    <t>ภาคผนวก ข.</t>
  </si>
  <si>
    <t>ร้อยละที่ลดลงของปริมาณพลังงานที่ใช้เดิม</t>
  </si>
  <si>
    <t>ค่าเป้าหมาย</t>
  </si>
  <si>
    <t>การกำหนดเป้าหมาย</t>
  </si>
  <si>
    <t xml:space="preserve">ดำเนินการตามแผน </t>
  </si>
  <si>
    <t>แผ่นพับ/วารสาร .....ฉบับ</t>
  </si>
  <si>
    <t>แผ่นพับ/วารสาร ......ฉบับ</t>
  </si>
  <si>
    <t xml:space="preserve">          </t>
  </si>
  <si>
    <t>จดหมายอิเล็คทรอนิกส์</t>
  </si>
  <si>
    <t>หมายเหตุ:  1. ข้อมูลการประเมินสถานภาพการจัดการพลังงานเบื้องต้นประเมินจาก..................แผนก  ของจำนวนทั้งหมด...........แผนก หรือบุคลากรจำนวน.................คน</t>
  </si>
  <si>
    <r>
      <t>หมายเหตุ</t>
    </r>
    <r>
      <rPr>
        <sz val="14"/>
        <rFont val="CordiaUPC"/>
        <family val="2"/>
        <charset val="222"/>
      </rPr>
      <t xml:space="preserve">  * เฉพาะเครื่องปรับอากาศแบบแยกส่วน
               </t>
    </r>
  </si>
  <si>
    <t>สัปดาห์ละ ….. ครั้ง  ช่วงเวลา…...</t>
  </si>
  <si>
    <t>หมายเหตุ : กรณีมีวิธีการเผยแพร่มากกว่า 2 วิธีการ โรงงานสามารถเพิ่มจำนวนการแสดงเอกสาร หลักฐานรูปภาพต่างๆเพิ่มเติม</t>
  </si>
  <si>
    <r>
      <t xml:space="preserve">    2. ในกรณีที่โรงงานควบคุมพัฒนาระบบการจัดการพลังงานในรอบที่สอง ในขั้นตอนนี้โรงงานควบคุม</t>
    </r>
    <r>
      <rPr>
        <u/>
        <sz val="14"/>
        <rFont val="CordiaUPC"/>
        <family val="2"/>
        <charset val="222"/>
      </rPr>
      <t>จะดำเนินการหรือไม่ดำเนินการก็ได้</t>
    </r>
    <r>
      <rPr>
        <sz val="14"/>
        <rFont val="CordiaUPC"/>
        <family val="2"/>
        <charset val="222"/>
      </rPr>
      <t xml:space="preserve"> หากดำเนินการประเมิน</t>
    </r>
  </si>
  <si>
    <t xml:space="preserve">   สถานภาพการจัดการพลังงานภายในองค์กรต่อเนื่องทุกๆปี จะทำให้ทราบสถานภาพการจัดการพลังงานที่มีการเปลี่ยนแปลงได้ดียิ่งขึ้น</t>
  </si>
  <si>
    <t>ระดับของผู้ได้รับ…….</t>
  </si>
  <si>
    <t>ประเมิน</t>
  </si>
  <si>
    <t>วิธีการ</t>
  </si>
  <si>
    <t>อุปกรณ์</t>
  </si>
  <si>
    <t>No.</t>
  </si>
  <si>
    <t>Fuel</t>
  </si>
  <si>
    <t>Heating Value</t>
  </si>
  <si>
    <t>01</t>
  </si>
  <si>
    <t xml:space="preserve">น้ำมันเตา  </t>
  </si>
  <si>
    <t xml:space="preserve">   =    39.77  เมกะจูล/ลิตร</t>
  </si>
  <si>
    <t>02</t>
  </si>
  <si>
    <t>น้ำมันเตา (A)</t>
  </si>
  <si>
    <t xml:space="preserve">   =    38.18  เมกะจูล/ลิตร</t>
  </si>
  <si>
    <t>03</t>
  </si>
  <si>
    <t>น้ำมันเตา (C)</t>
  </si>
  <si>
    <t xml:space="preserve">   =    41.28  เมกะจูล/ลิตร</t>
  </si>
  <si>
    <t>04</t>
  </si>
  <si>
    <t xml:space="preserve">   =    36.42  เมกะจูล/ลิตร</t>
  </si>
  <si>
    <t>05</t>
  </si>
  <si>
    <t>น้ำมันเบนซิน</t>
  </si>
  <si>
    <t xml:space="preserve">   =    31.48  เมกะจูล/ลิตร</t>
  </si>
  <si>
    <t>06</t>
  </si>
  <si>
    <t>น้ำมันก๊าด</t>
  </si>
  <si>
    <t xml:space="preserve">   =    34.53  เมกะจูล/ลิตร</t>
  </si>
  <si>
    <t>07</t>
  </si>
  <si>
    <t xml:space="preserve">   =  26.62   เมกะจูล/ลิตร</t>
  </si>
  <si>
    <t>08</t>
  </si>
  <si>
    <t xml:space="preserve">( LPG )         </t>
  </si>
  <si>
    <t xml:space="preserve">   =  50.23   เมกะจูล/กิโลกรัม</t>
  </si>
  <si>
    <t>09</t>
  </si>
  <si>
    <t xml:space="preserve">ก๊าซธรรมชาติ        </t>
  </si>
  <si>
    <t xml:space="preserve">   =  1,055   เมกะจูล/ล้านบีทียู</t>
  </si>
  <si>
    <t>10</t>
  </si>
  <si>
    <t>ถ่านหินนำเข้า</t>
  </si>
  <si>
    <t xml:space="preserve">   =  26,370  เมกะจูล/ตัน</t>
  </si>
  <si>
    <t>11</t>
  </si>
  <si>
    <t>ลิกไนต์ (ลี้)</t>
  </si>
  <si>
    <t xml:space="preserve">   =  18,420  เมกะจูล/ตัน</t>
  </si>
  <si>
    <t>12</t>
  </si>
  <si>
    <t>ลิกไนต์ (กระบี่)</t>
  </si>
  <si>
    <t xml:space="preserve">   =  10,880  เมกะจูล/ตัน</t>
  </si>
  <si>
    <t>13</t>
  </si>
  <si>
    <t>ลิกไนต์ (แม่เมาะ)</t>
  </si>
  <si>
    <t xml:space="preserve">   =  10,470  เมกะจูล/ตัน</t>
  </si>
  <si>
    <t>14</t>
  </si>
  <si>
    <t>ลิกไนต์ (แจ้คอน)</t>
  </si>
  <si>
    <t xml:space="preserve">   =  15,110  เมกะจูล/ตัน</t>
  </si>
  <si>
    <t>15</t>
  </si>
  <si>
    <t>ฟืน</t>
  </si>
  <si>
    <t xml:space="preserve">   =  15.99   เมกะจูล/กิโลกรัม</t>
  </si>
  <si>
    <t>16</t>
  </si>
  <si>
    <t>ถ่าน</t>
  </si>
  <si>
    <t xml:space="preserve">   =  28.88   เมกะจูล/กิโลกรัม</t>
  </si>
  <si>
    <t>17</t>
  </si>
  <si>
    <t>แกลบ</t>
  </si>
  <si>
    <t xml:space="preserve">   =  14.40   เมกะจูล/กิโลกรัม</t>
  </si>
  <si>
    <t>18</t>
  </si>
  <si>
    <t>กากอ้อย</t>
  </si>
  <si>
    <t xml:space="preserve">   =  7.53    เมกะจูล/กิโลกรัม</t>
  </si>
  <si>
    <t>19</t>
  </si>
  <si>
    <t xml:space="preserve">ขยะ      </t>
  </si>
  <si>
    <t xml:space="preserve">   =  4.86   เมกะจูล/กิโลกรัม</t>
  </si>
  <si>
    <t>20</t>
  </si>
  <si>
    <t xml:space="preserve">ขี้เลื่อย  </t>
  </si>
  <si>
    <t xml:space="preserve">   =  10.88  เมกะจูล/กิโลกรัม</t>
  </si>
  <si>
    <t>21</t>
  </si>
  <si>
    <t>วัสดุเหลือใช้ทางการเกษตร</t>
  </si>
  <si>
    <t xml:space="preserve">   =  12.68  เมกะจูล/กิโลกรัม</t>
  </si>
  <si>
    <t>22</t>
  </si>
  <si>
    <t>กะลาปาล์ม</t>
  </si>
  <si>
    <t xml:space="preserve">   = 16,900   เมกะจูล/ตัน</t>
  </si>
  <si>
    <t>23</t>
  </si>
  <si>
    <t>ซังข้าวโพด</t>
  </si>
  <si>
    <t xml:space="preserve">   = 1,6220  เมกะจูล/ตัน</t>
  </si>
  <si>
    <r>
      <t>ทำรายงานติดตามประเมินผล</t>
    </r>
    <r>
      <rPr>
        <sz val="12"/>
        <rFont val="Cordia New"/>
        <family val="2"/>
      </rPr>
      <t xml:space="preserve"> </t>
    </r>
    <r>
      <rPr>
        <sz val="12"/>
        <rFont val="CordiaUPC"/>
        <family val="2"/>
        <charset val="222"/>
      </rPr>
      <t>โดยดูจากมิเตอร์ให้คณะกรรมการเฉพาะกิจเข้ามาเกี่ยวข้องกับการตั้งงบประมาณ</t>
    </r>
  </si>
  <si>
    <t>จัดฝึกอบรมให้พนักงานรับทราบเป็นครั้งคราว</t>
  </si>
  <si>
    <t>ลงทุนโดยดูมาตรการที่มีระยะเวลาคุ้มทุนเร็ว</t>
  </si>
  <si>
    <t>ไม่มีแนวทางปฏิบัติที่ทำไว้เป็นลายลักษณ์อักษร</t>
  </si>
  <si>
    <t>ผู้รับผิดชอบด้านพลังงานมีขอบเขตหน้าที่ความรับผิดชอบจำกัด</t>
  </si>
  <si>
    <r>
      <t>มีการติดต่ออย่างไม่เป็นทางการระหว่างวิศวกรกับผู้ใช้พลังงาน</t>
    </r>
    <r>
      <rPr>
        <sz val="12"/>
        <rFont val="Cordia New"/>
        <family val="2"/>
      </rPr>
      <t xml:space="preserve"> (</t>
    </r>
    <r>
      <rPr>
        <sz val="12"/>
        <rFont val="CordiaUPC"/>
        <family val="2"/>
        <charset val="222"/>
      </rPr>
      <t>พนักงาน)</t>
    </r>
  </si>
  <si>
    <t>มีการสรุปรายงานด้านค่าใช้จ่ายการใช้พลังงานเพื่อใช้กันภายในฝ่ายวิศวกรรม</t>
  </si>
  <si>
    <t>แจ้งให้พนักงานทราบอย่างไม่เป็นทางการเพื่อส่งเสริมการใช้พลังงานอย่างมีประสิทธิภาพ</t>
  </si>
  <si>
    <t>พิจารณาเฉพาะมาตรการที่ลงทุนต่ำ</t>
  </si>
  <si>
    <t>ไม่มีนโยบายที่ ชัดเจน</t>
  </si>
  <si>
    <t>ไม่มีผู้รับผิดชอบด้านพลังงาน</t>
  </si>
  <si>
    <t>ไม่มีการติดต่อกับผู้ใช้พลังงาน</t>
  </si>
  <si>
    <t>ไม่มีระบบรวบรวมข้อมูลและบัญชีการใช้พลังงาน</t>
  </si>
  <si>
    <t>ไม่มีการสนับสนุนการประหยัดพลังงาน</t>
  </si>
  <si>
    <t>ไม่มีการลงทุนใดๆในการปรับปรุงประสิทธิภาพการใช้พลังงาน</t>
  </si>
  <si>
    <t>มีนโยบายการจัดการพลังงานจากฝ่ายบริหารและถือเป็นส่วนหนึ่งของนโยบายของบริษัท</t>
  </si>
  <si>
    <t>เตาหลอม</t>
  </si>
  <si>
    <t>เครื่องฉีด</t>
  </si>
  <si>
    <t>kw</t>
  </si>
  <si>
    <r>
      <t xml:space="preserve">รายละเอียดการดำเนินการปรับปรุง  </t>
    </r>
    <r>
      <rPr>
        <sz val="16"/>
        <rFont val="Cordia New"/>
        <family val="2"/>
        <charset val="222"/>
      </rPr>
      <t>:</t>
    </r>
  </si>
  <si>
    <r>
      <t>จำนวนอุปกรณ์ที่ปรับปรุง</t>
    </r>
    <r>
      <rPr>
        <sz val="16"/>
        <rFont val="Cordia New"/>
        <family val="2"/>
        <charset val="222"/>
      </rPr>
      <t xml:space="preserve">: </t>
    </r>
  </si>
  <si>
    <r>
      <t>กิโลวัตต์</t>
    </r>
    <r>
      <rPr>
        <sz val="16"/>
        <rFont val="Cordia New"/>
        <family val="2"/>
        <charset val="222"/>
      </rPr>
      <t>-ชั่วโมง/ปี</t>
    </r>
  </si>
  <si>
    <r>
      <t>บาท</t>
    </r>
    <r>
      <rPr>
        <sz val="16"/>
        <rFont val="Cordia New"/>
        <family val="2"/>
        <charset val="222"/>
      </rPr>
      <t>/ปี</t>
    </r>
  </si>
  <si>
    <t xml:space="preserve">ชื่อนิติบุคคล:  </t>
  </si>
  <si>
    <t xml:space="preserve">ชื่อโรงงานควบคุม: </t>
  </si>
  <si>
    <t xml:space="preserve">TSIC-ID:  </t>
  </si>
  <si>
    <t>การดำเนินการตามแผนอนุรักษ์พลังงาน การตรวจสอบและวิเคราะห์การปฏิบัติตามเป้าหมายและแผนอนุรักษ์พลังงาน</t>
  </si>
  <si>
    <t>ผลการตรวจสอบและวิเคราะห์การปฏิบัติตามเป้าหมายและแผนอนุรักษ์พลังงานสำหรับมาตรการด้านไฟฟ้า</t>
  </si>
  <si>
    <t>ผลการตรวจสอบและวิเคราะห์การปฏิบัติตามเป้าหมายและแผนอนุรักษ์พลังงานสำหรับมาตรการด้านความร้อน</t>
  </si>
  <si>
    <t>ข้อบกพร่องที่ตรวจพบ</t>
  </si>
  <si>
    <t>การดำเนินการตามแผนอนุรักษ์พลังงาน การตรวจสอบและวิเคราะห์การปฎิบัติตามเป้าหมายและแผนอนุรักษ์พลังงาน</t>
  </si>
  <si>
    <t>รายงาน</t>
  </si>
  <si>
    <t>การจัดการพลังงาน</t>
  </si>
  <si>
    <t>ใบคำรับรองการจัดทำรายงานการจัดการพลังงาน</t>
  </si>
  <si>
    <t>ลงชื่อ ………………………………….</t>
  </si>
  <si>
    <t>สารบัญ</t>
  </si>
  <si>
    <t>หน้า</t>
  </si>
  <si>
    <t>ข้อมูลเบื้องต้น</t>
  </si>
  <si>
    <t>ข้อมูลด้านการจัดการพลังงาน</t>
  </si>
  <si>
    <t>ขั้นตอนที่ 1</t>
  </si>
  <si>
    <t>คณะทำงานด้านการจัดการพลังงาน</t>
  </si>
  <si>
    <t>ขั้นตอนที่ 2</t>
  </si>
  <si>
    <t>การประเมินสถานภาพการจัดการพลังงานเบื้องต้น</t>
  </si>
  <si>
    <t>ขั้นตอนที่ 3</t>
  </si>
  <si>
    <t>นโยบายอนุรักษ์พลังงาน</t>
  </si>
  <si>
    <t>ขั้นตอนที่ 4</t>
  </si>
  <si>
    <t>การประเมินศักยภาพการอนุรักษ์พลังงาน</t>
  </si>
  <si>
    <t>ขั้นตอนที่ 5</t>
  </si>
  <si>
    <t>การกำหนดเป้าหมายและแผนอนุรักษ์พลังงาน</t>
  </si>
  <si>
    <t>ขั้นตอนที่ 6</t>
  </si>
  <si>
    <t>ขั้นตอนที่ 7</t>
  </si>
  <si>
    <t>การตรวจติดตามและประเมินการจัดการพลังงาน</t>
  </si>
  <si>
    <t>ขั้นตอนที่ 8</t>
  </si>
  <si>
    <t>การทบทวน วิเคราะห์และแก้ไขข้อบกพร่องของการจัดการพลังงาน</t>
  </si>
  <si>
    <t xml:space="preserve">                    </t>
  </si>
  <si>
    <t xml:space="preserve">     </t>
  </si>
  <si>
    <t>ระบุกลุ่มโรงงานควบคุม ดังนี้</t>
  </si>
  <si>
    <t xml:space="preserve">ที่อยู่โรงงาน  </t>
  </si>
  <si>
    <t xml:space="preserve">      </t>
  </si>
  <si>
    <t xml:space="preserve">                   </t>
  </si>
  <si>
    <t>ประเภทอุตสาหกรรม</t>
  </si>
  <si>
    <t xml:space="preserve">                 </t>
  </si>
  <si>
    <t>สิ่งทอ</t>
  </si>
  <si>
    <t>ไม้</t>
  </si>
  <si>
    <t>เวลาทำงาน</t>
  </si>
  <si>
    <t>ส่วนสำนักงาน:</t>
  </si>
  <si>
    <t xml:space="preserve">ส่วนโรงงาน: </t>
  </si>
  <si>
    <t>สำหรับโรงงานที่ไม่ได้ดำเนินการผลิตต่อเนื่องตลอดทั้งปี  ระบุระยะเวลาที่ดำเนินการจริง</t>
  </si>
  <si>
    <t>ผู้รับผิดชอบด้านพลังงาน</t>
  </si>
  <si>
    <t>ลำดับที่</t>
  </si>
  <si>
    <t>ชื่อ-นามสกุล</t>
  </si>
  <si>
    <t>คุณสมบัติ***</t>
  </si>
  <si>
    <t>ทะเบียนเลขที่</t>
  </si>
  <si>
    <t>***คุณสมบัติผู้รับผิดชอบด้านพลังงาน</t>
  </si>
  <si>
    <t>(ก)</t>
  </si>
  <si>
    <t>เป็นผู้ได้รับประกาศนียบัตรวิชาชีพชั้นสูงและมีประสบการณ์การทำงานในโรงงานอย่างน้อยสามปีโดยมีผลงานด้านการอนุรักษ์พลังงานตามการรับรองของเจ้าของโรงงานควบคุมหรือเจ้าของอาคารควบคุม</t>
  </si>
  <si>
    <t>(ข)</t>
  </si>
  <si>
    <t>เป็นผู้ได้รับปริญญาทางวิศวกรรมศาสตร์  หรือทางวิทยาศาสตร์ โดยมีผลงานด้านการอนุรักษ์พลังงานตามการรับรองของเจ้าของโรงงานควบคุมหรือเจ้าของอาคารควบคุม</t>
  </si>
  <si>
    <t>(ค)</t>
  </si>
  <si>
    <t>เป็นผู้สำเร็จการฝึกอบรมด้านการอนุรักษ์พลังงานหรือการฝึกอบรมที่มีวัตถุประสงค์คล้ายคลึงกันที่อธิบดีให้ความเห็นชอบ</t>
  </si>
  <si>
    <t>(ง)</t>
  </si>
  <si>
    <t>เป็นผู้สำเร็จการฝึกอบรมหลักสูตรผู้รับผิดชอบด้านพลังงานอาวุโส ที่อธิบดีให้ความเห็นชอบ</t>
  </si>
  <si>
    <t>เป็นผู้ที่สอบได้ตามเกณฑ์ที่กำหนดจากการจัดสอบผู้รับผิดชอบด้านพลังงาน ซึ่งจัดโดยกรมพัฒนาพลังงานทดแทนและอนุรักษ์พลังงาน</t>
  </si>
  <si>
    <t>(จ)</t>
  </si>
  <si>
    <t>ชื่อผลิตภัณฑ์</t>
  </si>
  <si>
    <t>วัตถุดิบหลัก</t>
  </si>
  <si>
    <t>เดือนที่ผลิต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</si>
  <si>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</si>
  <si>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</si>
  <si>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</si>
  <si>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</si>
  <si>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</si>
  <si>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</si>
  <si>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</si>
  <si>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</si>
  <si>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</si>
  <si>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</si>
  <si>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</si>
  <si>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</si>
  <si>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ชั่วโมงทำงาน</t>
  </si>
  <si>
    <t>หน่วยผลผลิต</t>
  </si>
  <si>
    <t>ปริมาณผลผลิต</t>
  </si>
  <si>
    <t>กำลังผลิตติดตั้ง</t>
  </si>
  <si>
    <r>
      <t>หมายเหตุ</t>
    </r>
    <r>
      <rPr>
        <sz val="12"/>
        <rFont val="CordiaUPC"/>
        <family val="2"/>
        <charset val="222"/>
      </rPr>
      <t xml:space="preserve"> กรณีมีหลายผลิตภัณฑ์หลักให้เพิ่มตารางตามจำนวนชนิดของผลิตภัณฑ์</t>
    </r>
  </si>
  <si>
    <r>
      <t>ขั้นตอนที่ 1</t>
    </r>
    <r>
      <rPr>
        <b/>
        <sz val="20"/>
        <rFont val="CordiaUPC"/>
        <family val="2"/>
        <charset val="222"/>
      </rPr>
      <t xml:space="preserve"> คณะทำงานด้านการจัดการพลังงาน</t>
    </r>
  </si>
  <si>
    <t>(ใส่คำสั่งแต่งตั้งคณะทำงานด้านการจัดการพลังงาน)</t>
  </si>
  <si>
    <r>
      <t>ขั้นตอนที่ 2</t>
    </r>
    <r>
      <rPr>
        <b/>
        <sz val="20"/>
        <rFont val="CordiaUPC"/>
        <family val="2"/>
        <charset val="222"/>
      </rPr>
      <t xml:space="preserve"> การประเมินสถานภาพการจัดการพลังงานเบื้องต้น</t>
    </r>
  </si>
  <si>
    <t>ระดับคะแนน</t>
  </si>
  <si>
    <t>การจัดองค์กร</t>
  </si>
  <si>
    <t>การกระตุ้นและสร้างแรงจูงใจ</t>
  </si>
  <si>
    <t>ระบบข้อมูลข่าวสาร</t>
  </si>
  <si>
    <t>ประชาสัมพันธ์</t>
  </si>
  <si>
    <t>การลงทุน</t>
  </si>
  <si>
    <r>
      <t>ขั้นตอนที่ 3</t>
    </r>
    <r>
      <rPr>
        <b/>
        <sz val="20"/>
        <rFont val="CordiaUPC"/>
        <family val="2"/>
        <charset val="222"/>
      </rPr>
      <t xml:space="preserve"> นโยบายอนุรักษ์พลังงาน</t>
    </r>
  </si>
  <si>
    <t>3.1  นโยบายอนุรักษ์พลังงานขององค์กร</t>
  </si>
  <si>
    <t>(ใส่เอกสารแสดงประกาศนโยบายอนุรักษ์พลังงาน)</t>
  </si>
  <si>
    <t>3.2  การเผยแพร่นโยบายอนุรักษ์พลังงาน</t>
  </si>
  <si>
    <t xml:space="preserve">ติดประกาศ </t>
  </si>
  <si>
    <t>โปสเตอร์</t>
  </si>
  <si>
    <t xml:space="preserve">   </t>
  </si>
  <si>
    <t xml:space="preserve">เอกสารเผยแพร่                                      </t>
  </si>
  <si>
    <t xml:space="preserve">อื่นๆ (ระบุ) …………….. </t>
  </si>
  <si>
    <r>
      <t>ขั้นตอนที่ 4</t>
    </r>
    <r>
      <rPr>
        <b/>
        <sz val="20"/>
        <rFont val="CordiaUPC"/>
        <family val="2"/>
        <charset val="222"/>
      </rPr>
      <t xml:space="preserve"> การประเมินศักยภาพการอนุรักษ์พลังงาน</t>
    </r>
  </si>
  <si>
    <t>โดยมีแนวทางดำเนินการดังต่อไปนี้</t>
  </si>
  <si>
    <t>หมายเลข</t>
  </si>
  <si>
    <t>ผู้ใช้ไฟฟ้า</t>
  </si>
  <si>
    <t>เครื่องวัดไฟฟ้า</t>
  </si>
  <si>
    <t>ประเภท</t>
  </si>
  <si>
    <t>อัตรา</t>
  </si>
  <si>
    <t>การใช้ไฟฟ้า</t>
  </si>
  <si>
    <t>หม้อแปลงไฟฟ้า</t>
  </si>
  <si>
    <t>รวม</t>
  </si>
  <si>
    <t xml:space="preserve"> </t>
  </si>
  <si>
    <t>เดือน</t>
  </si>
  <si>
    <t xml:space="preserve"> พลังไฟฟ้าสูงสุด</t>
  </si>
  <si>
    <t>พลังงานไฟฟ้า</t>
  </si>
  <si>
    <t>ค่าไฟฟ้ารวม</t>
  </si>
  <si>
    <t>(บาท)</t>
  </si>
  <si>
    <t xml:space="preserve">ค่าตัวประกอบภาระ </t>
  </si>
  <si>
    <t xml:space="preserve"> (เปอร์เซนต์)</t>
  </si>
  <si>
    <t>ค่าไฟฟ้าเฉลี่ย</t>
  </si>
  <si>
    <t>(บาท/กิโลวัตต์-ชั่วโมง)</t>
  </si>
  <si>
    <t>P</t>
  </si>
  <si>
    <t>(กิโลวัตต์)</t>
  </si>
  <si>
    <t>PP/OP1</t>
  </si>
  <si>
    <t>OP/OP2</t>
  </si>
  <si>
    <t>ค่าใช้จ่าย</t>
  </si>
  <si>
    <t>ปริมาณ</t>
  </si>
  <si>
    <t>(กิโลวัตต์-ชั่วโมง)</t>
  </si>
  <si>
    <t xml:space="preserve">มิ.ย. </t>
  </si>
  <si>
    <t>พ.ย</t>
  </si>
  <si>
    <t>เฉลี่ย</t>
  </si>
  <si>
    <t>ชนิด</t>
  </si>
  <si>
    <t>พลังงานที่ใช้</t>
  </si>
  <si>
    <t>หน่วย/มูลค่า</t>
  </si>
  <si>
    <t>ปริมาณการใช้</t>
  </si>
  <si>
    <t>ค่าความร้อนเฉลี่ย</t>
  </si>
  <si>
    <t>(เมกะจูล/หน่วย)</t>
  </si>
  <si>
    <t>(เมกะจูล)</t>
  </si>
  <si>
    <t xml:space="preserve">น้ำมันเตา </t>
  </si>
  <si>
    <t>(ชนิด….)</t>
  </si>
  <si>
    <t>ลิตร</t>
  </si>
  <si>
    <t>บาท</t>
  </si>
  <si>
    <t>น้ำมันดีเซล</t>
  </si>
  <si>
    <t xml:space="preserve">ก๊าซปิโตรเลียมเหลว </t>
  </si>
  <si>
    <t>กิโลกรัม</t>
  </si>
  <si>
    <t>ก๊าซธรรมชาติ</t>
  </si>
  <si>
    <t>ล้านบีทียู</t>
  </si>
  <si>
    <t xml:space="preserve">ถ่านหิน </t>
  </si>
  <si>
    <t>ตัน</t>
  </si>
  <si>
    <r>
      <t>(.......บาร์ / ......</t>
    </r>
    <r>
      <rPr>
        <sz val="12"/>
        <rFont val="Symbol"/>
        <family val="1"/>
        <charset val="2"/>
      </rPr>
      <t>°</t>
    </r>
    <r>
      <rPr>
        <sz val="12"/>
        <rFont val="Cordia New"/>
        <family val="2"/>
      </rPr>
      <t>c)</t>
    </r>
  </si>
  <si>
    <t>หน่วย(ระบุ)</t>
  </si>
  <si>
    <t>รวมการใช้พลังงานความร้อนจากเชื้อเพลิง</t>
  </si>
  <si>
    <t>พลังงานหมุนเวียน</t>
  </si>
  <si>
    <t>รวมการใช้พลังงานหมุนเวียน</t>
  </si>
  <si>
    <t>รวมปริมาณพลังงานความร้อนทั้งหมด</t>
  </si>
  <si>
    <r>
      <t xml:space="preserve">หมายเหตุ </t>
    </r>
    <r>
      <rPr>
        <sz val="12"/>
        <color indexed="8"/>
        <rFont val="Cordia New"/>
        <family val="2"/>
      </rPr>
      <t>ในกรณีไม่มีค่าความร้อนเฉลี่ยจากผู้จำหน่าย ให้อ้างอิงค่าความร้อนเฉลี่ยตามที่กรมพัฒนาพลังงานทดแทนและอนุรักษ์พลังงานกำหนด</t>
    </r>
  </si>
  <si>
    <t>ปริมาณการใช้เชื้อเพลิงหลัก</t>
  </si>
  <si>
    <t>การเดินเครื่อง</t>
  </si>
  <si>
    <t xml:space="preserve">ปริมาณไอน้ำ  </t>
  </si>
  <si>
    <t>(ตัน)</t>
  </si>
  <si>
    <t>ไอน้ำที่ผลิต</t>
  </si>
  <si>
    <r>
      <t>.…บาร์/….</t>
    </r>
    <r>
      <rPr>
        <sz val="11"/>
        <rFont val="Symbol"/>
        <family val="1"/>
        <charset val="2"/>
      </rPr>
      <t xml:space="preserve"> °</t>
    </r>
    <r>
      <rPr>
        <sz val="12"/>
        <rFont val="Cordia New"/>
        <family val="2"/>
      </rPr>
      <t xml:space="preserve"> C</t>
    </r>
    <r>
      <rPr>
        <sz val="14"/>
        <rFont val="Cordia New"/>
        <family val="2"/>
      </rPr>
      <t xml:space="preserve"> </t>
    </r>
  </si>
  <si>
    <r>
      <t>….บาร์/….</t>
    </r>
    <r>
      <rPr>
        <sz val="11"/>
        <rFont val="Symbol"/>
        <family val="1"/>
        <charset val="2"/>
      </rPr>
      <t xml:space="preserve"> °</t>
    </r>
    <r>
      <rPr>
        <sz val="12"/>
        <rFont val="Cordia New"/>
        <family val="2"/>
      </rPr>
      <t xml:space="preserve"> C</t>
    </r>
    <r>
      <rPr>
        <sz val="14"/>
        <rFont val="Cordia New"/>
        <family val="2"/>
      </rPr>
      <t xml:space="preserve"> </t>
    </r>
  </si>
  <si>
    <t>หน่วย</t>
  </si>
  <si>
    <t>สำหรับใช้เอง</t>
  </si>
  <si>
    <t>ระบบ</t>
  </si>
  <si>
    <t>การใช้พลังงานไฟฟ้า</t>
  </si>
  <si>
    <t>หมายเหตุ</t>
  </si>
  <si>
    <t>กิโลวัตต์-ชั่วโมง/ปี</t>
  </si>
  <si>
    <t>ร้อยละ</t>
  </si>
  <si>
    <t>แสงสว่าง</t>
  </si>
  <si>
    <r>
      <t>ปรับอากาศสำนักงาน</t>
    </r>
    <r>
      <rPr>
        <vertAlign val="superscript"/>
        <sz val="16"/>
        <rFont val="Cordia New"/>
        <family val="2"/>
      </rPr>
      <t>*</t>
    </r>
  </si>
  <si>
    <t>ทำความเย็น</t>
  </si>
  <si>
    <t>การผลิต</t>
  </si>
  <si>
    <t>อัดอากาศ</t>
  </si>
  <si>
    <t>อื่นๆ</t>
  </si>
  <si>
    <t>การใช้พลังงานเชื้อเพลิง</t>
  </si>
  <si>
    <t>ชนิดเชื้อเพลิง</t>
  </si>
  <si>
    <t>เมกะจูล/ปี</t>
  </si>
  <si>
    <t xml:space="preserve">4.2 การประเมินระดับผลิตภัณฑ์ </t>
  </si>
  <si>
    <t>คำอธิบายกระบวนการผลิต</t>
  </si>
  <si>
    <t>ปริมาณพลังงานที่ใช้</t>
  </si>
  <si>
    <t>ค่าการใช้พลังงานจำเพาะ(SEC)</t>
  </si>
  <si>
    <t xml:space="preserve">ไฟฟ้า </t>
  </si>
  <si>
    <t xml:space="preserve">ความร้อน </t>
  </si>
  <si>
    <t>4.3 การประเมินระดับเครื่องจักร/อุปกรณ์</t>
  </si>
  <si>
    <t>พิกัด</t>
  </si>
  <si>
    <t>ขนาด</t>
  </si>
  <si>
    <t>ชั่วโมงใช้งานเฉลี่ย/ปี</t>
  </si>
  <si>
    <t>ระยะเวลา</t>
  </si>
  <si>
    <t>ด้านไฟฟ้า</t>
  </si>
  <si>
    <t>เป้าหมายการประหยัด</t>
  </si>
  <si>
    <t>เชื้อเพลิง</t>
  </si>
  <si>
    <t>บาท/ปี</t>
  </si>
  <si>
    <t>ไฟฟ้า</t>
  </si>
  <si>
    <t>กิโลวัตต์</t>
  </si>
  <si>
    <t>มาตรการ</t>
  </si>
  <si>
    <r>
      <t xml:space="preserve">ตารางที่ 5.2  </t>
    </r>
    <r>
      <rPr>
        <sz val="16"/>
        <rFont val="Cordia New"/>
        <family val="2"/>
      </rPr>
      <t>แผนอนุรักษ์พลังงานด้านไฟฟ้า</t>
    </r>
  </si>
  <si>
    <t>วัตถุประสงค์</t>
  </si>
  <si>
    <t>ผู้รับผิดชอบ</t>
  </si>
  <si>
    <t>เริ่มต้น</t>
  </si>
  <si>
    <t>(เดือน/ปี)</t>
  </si>
  <si>
    <t>สิ้นสุด</t>
  </si>
  <si>
    <r>
      <t xml:space="preserve">ตารางที่ 5.3  </t>
    </r>
    <r>
      <rPr>
        <sz val="16"/>
        <rFont val="Cordia New"/>
        <family val="2"/>
      </rPr>
      <t>แผนอนุรักษ์พลังงานด้านความร้อน</t>
    </r>
  </si>
  <si>
    <t>รายละเอียดมาตรการอนุรักษ์พลังงาน</t>
  </si>
  <si>
    <t>(สำหรับมาตรการด้านไฟฟ้า)</t>
  </si>
  <si>
    <t>1)</t>
  </si>
  <si>
    <t>2)</t>
  </si>
  <si>
    <t>3)</t>
  </si>
  <si>
    <t>4)</t>
  </si>
  <si>
    <t>อุปกรณ์ที่ปรับปรุง: ……………......................................................................................</t>
  </si>
  <si>
    <t>5)</t>
  </si>
  <si>
    <t>6)</t>
  </si>
  <si>
    <t>7)</t>
  </si>
  <si>
    <t>ปี</t>
  </si>
  <si>
    <t>13)</t>
  </si>
  <si>
    <t>แสดงวิธีการคำนวณประกอบ</t>
  </si>
  <si>
    <t>(สำหรับมาตรการด้านความร้อน)</t>
  </si>
  <si>
    <t>กลุ่ม</t>
  </si>
  <si>
    <t>ผู้เข้าอบรม</t>
  </si>
  <si>
    <t>ก.พ</t>
  </si>
  <si>
    <t>เม.ย</t>
  </si>
  <si>
    <t>สถานภาพการดำเนินการ</t>
  </si>
  <si>
    <t>...............................................................................</t>
  </si>
  <si>
    <t>ชื่อมาตรการ: …...........................................................................................................................................................................</t>
  </si>
  <si>
    <t>ระยะเวลาดำเนินการ</t>
  </si>
  <si>
    <t>เงินลงทุน</t>
  </si>
  <si>
    <t>ผลการอนุรักษ์พลังงาน</t>
  </si>
  <si>
    <t>ตามเป้าหมาย</t>
  </si>
  <si>
    <t>ที่เกิดขึ้นจริง</t>
  </si>
  <si>
    <t>ตามแผนดำเนินการ</t>
  </si>
  <si>
    <t>ตามแผน</t>
  </si>
  <si>
    <t>ลงทุนจริง (บาท)</t>
  </si>
  <si>
    <t>ปัญหาและอุปสรรคที่เกิดขึ้นระหว่างดำเนินการ: …..........................................................................................................................................................................</t>
  </si>
  <si>
    <t>ความคิดเห็นและข้อเสนอแนะ: …...................................................................................................................................................................................................</t>
  </si>
  <si>
    <r>
      <t xml:space="preserve">ตารางที่ 6.3  </t>
    </r>
    <r>
      <rPr>
        <sz val="16"/>
        <rFont val="Cordia New"/>
        <family val="2"/>
      </rPr>
      <t>ผลการตรวจสอบและวิเคราะห์การปฏิบัติตามมาตรการอนุรักษ์พลังงาน</t>
    </r>
  </si>
  <si>
    <t>จำนวนผู้เข้าอบรม</t>
  </si>
  <si>
    <r>
      <t>ขั้นตอนที่ 7</t>
    </r>
    <r>
      <rPr>
        <b/>
        <sz val="20"/>
        <rFont val="CordiaUPC"/>
        <family val="2"/>
        <charset val="222"/>
      </rPr>
      <t xml:space="preserve"> การตรวจติดตามและประเมินการจัดการพลังงาน</t>
    </r>
  </si>
  <si>
    <t>7.1  คณะผู้ตรวจประเมินการจัดการพลังงานภายในองค์กร</t>
  </si>
  <si>
    <t>ใส่เอกสารคำสั่งแต่งตั้งคณะผู้ตรวจประเมินฯ</t>
  </si>
  <si>
    <r>
      <t xml:space="preserve">ตารางที่ 7.1  </t>
    </r>
    <r>
      <rPr>
        <sz val="16"/>
        <rFont val="Cordia New"/>
        <family val="2"/>
      </rPr>
      <t>การตรวจติดตามการดำเนินการจัดการพลังงาน</t>
    </r>
  </si>
  <si>
    <t>ข้อกำหนด</t>
  </si>
  <si>
    <t>สิ่งที่ต้องมีเอกสาร/หลักฐาน</t>
  </si>
  <si>
    <t>ผลการตรวจสอบ</t>
  </si>
  <si>
    <t>ความถูกต้องครบถ้วนตามข้อกำหนด</t>
  </si>
  <si>
    <t>ข้อควรปรับปรุง/ข้อเสนอแนะ</t>
  </si>
  <si>
    <t>มี</t>
  </si>
  <si>
    <t>ไม่มี</t>
  </si>
  <si>
    <t>ครบ</t>
  </si>
  <si>
    <t>ไม่ครบ</t>
  </si>
  <si>
    <r>
      <t xml:space="preserve">ตารางที่ 7.1  </t>
    </r>
    <r>
      <rPr>
        <sz val="16"/>
        <rFont val="Cordia New"/>
        <family val="2"/>
      </rPr>
      <t>การตรวจติดตามการดำเนินการจัดการพลังงาน (ต่อ)</t>
    </r>
  </si>
  <si>
    <r>
      <t xml:space="preserve">   </t>
    </r>
    <r>
      <rPr>
        <sz val="16"/>
        <rFont val="Cordia New"/>
        <family val="2"/>
      </rPr>
      <t>ลงชื่อ  ………………....................................……</t>
    </r>
  </si>
  <si>
    <t>(                                                    )</t>
  </si>
  <si>
    <t>ประธานคณะผู้ตรวจประเมินการจัดการพลังงานภายในองค์กร</t>
  </si>
  <si>
    <r>
      <t xml:space="preserve">                วันที่  ................/.............................</t>
    </r>
    <r>
      <rPr>
        <sz val="14"/>
        <rFont val="Cordia New"/>
        <family val="2"/>
      </rPr>
      <t>.</t>
    </r>
    <r>
      <rPr>
        <sz val="16"/>
        <rFont val="Cordia New"/>
        <family val="2"/>
      </rPr>
      <t>./..................</t>
    </r>
  </si>
  <si>
    <r>
      <t>ขั้นตอนที่ 8</t>
    </r>
    <r>
      <rPr>
        <b/>
        <sz val="20"/>
        <rFont val="CordiaUPC"/>
        <family val="2"/>
        <charset val="222"/>
      </rPr>
      <t xml:space="preserve"> การทบทวน วิเคราะห์และแก้ไขข้อบกพร่องของการจัดการพลังงาน</t>
    </r>
  </si>
  <si>
    <t>ครั้งที่</t>
  </si>
  <si>
    <t>ขั้นตอน</t>
  </si>
  <si>
    <t>ผลการทบทวน</t>
  </si>
  <si>
    <t>แนวทางการปรับปรุง</t>
  </si>
  <si>
    <t>เหมาะสม</t>
  </si>
  <si>
    <t>ควรปรับปรุง</t>
  </si>
  <si>
    <t>ได้ดำเนินการจัดการพลังงานให้เป็นไปตามที่กฎกระทรวงกำหนดทุกประการ</t>
  </si>
  <si>
    <r>
      <t>1.</t>
    </r>
    <r>
      <rPr>
        <b/>
        <sz val="7"/>
        <rFont val="CordiaUPC"/>
        <family val="2"/>
        <charset val="222"/>
      </rPr>
      <t xml:space="preserve">    </t>
    </r>
    <r>
      <rPr>
        <b/>
        <sz val="18"/>
        <rFont val="CordiaUPC"/>
        <family val="2"/>
        <charset val="222"/>
      </rPr>
      <t>ประธานคณะทำงานด้านการจัดการพลังงาน</t>
    </r>
  </si>
  <si>
    <r>
      <t>2.</t>
    </r>
    <r>
      <rPr>
        <b/>
        <sz val="7"/>
        <rFont val="CordiaUPC"/>
        <family val="2"/>
        <charset val="222"/>
      </rPr>
      <t xml:space="preserve">    </t>
    </r>
    <r>
      <rPr>
        <b/>
        <sz val="18"/>
        <rFont val="CordiaUPC"/>
        <family val="2"/>
        <charset val="222"/>
      </rPr>
      <t>ผู้รับผิดชอบด้านพลังงาน</t>
    </r>
  </si>
  <si>
    <r>
      <t>3.</t>
    </r>
    <r>
      <rPr>
        <b/>
        <sz val="7"/>
        <rFont val="CordiaUPC"/>
        <family val="2"/>
        <charset val="222"/>
      </rPr>
      <t xml:space="preserve">    </t>
    </r>
    <r>
      <rPr>
        <b/>
        <sz val="18"/>
        <rFont val="CordiaUPC"/>
        <family val="2"/>
        <charset val="222"/>
      </rPr>
      <t>เจ้าของโรงงานควบคุม</t>
    </r>
  </si>
  <si>
    <t>พลังงานให้เป็นไปตามที่กฎกระทรวงกำหนดทุกประการ</t>
  </si>
  <si>
    <t>อาหาร เครื่องดื่มและยาสูบ</t>
  </si>
  <si>
    <t>กระดาษ</t>
  </si>
  <si>
    <t>เคมี</t>
  </si>
  <si>
    <t>อโลหะ</t>
  </si>
  <si>
    <t>โลหะมูลฐาน</t>
  </si>
  <si>
    <t xml:space="preserve">โรงงานเริ่มดำเนินการผลิต เมื่อ  </t>
  </si>
  <si>
    <t xml:space="preserve">ชั่วโมง/วัน  </t>
  </si>
  <si>
    <t>จำนวนชั่วโมงทำงาน</t>
  </si>
  <si>
    <t>วัน/ปี</t>
  </si>
  <si>
    <t>จำนวนวันทำงาน</t>
  </si>
  <si>
    <t>ชั่วโมง/ปี</t>
  </si>
  <si>
    <t>รวมจำนวนชั่วโมงทำงาน</t>
  </si>
  <si>
    <t>รวมเป็น</t>
  </si>
  <si>
    <t xml:space="preserve"> ถึง เดือน</t>
  </si>
  <si>
    <t>ตั้งแต่  เดือน</t>
  </si>
  <si>
    <t>……………..</t>
  </si>
  <si>
    <t>……………………</t>
  </si>
  <si>
    <t>……….</t>
  </si>
  <si>
    <t>เสียงตามสาย</t>
  </si>
  <si>
    <t>ตัว</t>
  </si>
  <si>
    <t>kVA จำนวน</t>
  </si>
  <si>
    <t xml:space="preserve">kVA </t>
  </si>
  <si>
    <t xml:space="preserve"> ปกติ</t>
  </si>
  <si>
    <t xml:space="preserve"> TOD</t>
  </si>
  <si>
    <t xml:space="preserve"> TOU</t>
  </si>
  <si>
    <t xml:space="preserve">กรณีอัตรา ปกติ ให้กรอกค่าพลังไฟฟ้าสูงสุด (On Peak) ในช่อง P  </t>
  </si>
  <si>
    <t>กรณีอัตรา TOU:  P หมายถึง  Peak / OP1 หมายถึง Off Peak1 / OP2 หมายถึง Off Peak2</t>
  </si>
  <si>
    <t>กรณีโรงงานมีเครื่องวัดไฟฟ้ามากกว่า 1 เครื่องให้เพิ่มจำนวนตารางแสดงข้อมูลการใช้ไฟฟ้าตามจำนวนของเครื่องวัดไฟฟ้า</t>
  </si>
  <si>
    <t xml:space="preserve"> กรณีอัตรา TOD:  P หมายถึง On Peak / PP หมายถึง Partial Peak / OP หมายถึง Off Peak  </t>
  </si>
  <si>
    <r>
      <t>หมายเหตุ:</t>
    </r>
    <r>
      <rPr>
        <sz val="12"/>
        <rFont val="Cordia New"/>
        <family val="2"/>
      </rPr>
      <t xml:space="preserve">  </t>
    </r>
  </si>
  <si>
    <t>ปริมาณพลังงานรวม</t>
  </si>
  <si>
    <t xml:space="preserve">ปริมาณพลังงานไฟฟ้าที่ผลิตได้ </t>
  </si>
  <si>
    <t xml:space="preserve">ชั่วโมง </t>
  </si>
  <si>
    <t>ปริมาณการใช้พลังงานไฟฟ้า (กิโลวัตต์-ชั่วโมง/ปี)</t>
  </si>
  <si>
    <t>ชื่อเครื่องจักร/อุปกรณ์หลัก</t>
  </si>
  <si>
    <t>ชื่ออุปกรณ์/เครื่องจักรหลัก</t>
  </si>
  <si>
    <t>ปริมาณการใช้พลังงานความร้อน (เมกะจูล/ปี)</t>
  </si>
  <si>
    <r>
      <t xml:space="preserve">ตารางที่ 5.1  </t>
    </r>
    <r>
      <rPr>
        <sz val="16"/>
        <rFont val="Cordia New"/>
        <family val="2"/>
      </rPr>
      <t>มาตรการและเป้าหมายในการดำเนินการอนุรักษ์พลังงาน</t>
    </r>
  </si>
  <si>
    <t>เงินลงทุน (บาท)</t>
  </si>
  <si>
    <t>ระยะเวลาคืนทุน (ปี)</t>
  </si>
  <si>
    <t>หมายเหตุ:</t>
  </si>
  <si>
    <t xml:space="preserve">8)  </t>
  </si>
  <si>
    <t xml:space="preserve">9)  </t>
  </si>
  <si>
    <t xml:space="preserve">10)  </t>
  </si>
  <si>
    <t xml:space="preserve">11) </t>
  </si>
  <si>
    <t xml:space="preserve">เงินลงทุนทั้งหมด  </t>
  </si>
  <si>
    <t xml:space="preserve">12)  </t>
  </si>
  <si>
    <t xml:space="preserve">ระยะเวลาคืนทุน </t>
  </si>
  <si>
    <t>…………………………………………………………………………………………………….</t>
  </si>
  <si>
    <t>…………………………………</t>
  </si>
  <si>
    <t xml:space="preserve">14) </t>
  </si>
  <si>
    <t>วิธีการตรวจสอบผลการประหยัดหลังปรับปรุง</t>
  </si>
  <si>
    <t xml:space="preserve">จำนวนอุปกรณ์ที่ปรับปรุง: </t>
  </si>
  <si>
    <t xml:space="preserve">11)  </t>
  </si>
  <si>
    <t>ดำเนินการตามแผน</t>
  </si>
  <si>
    <t>ไม่ได้ดำเนินการ เนื่องจาก..................................</t>
  </si>
  <si>
    <t>ล่าช้า เนื่องจาก..........……...............………….</t>
  </si>
  <si>
    <t xml:space="preserve">มาตรการลำดับที่:  .......................................................................  </t>
  </si>
  <si>
    <t xml:space="preserve">จากจำนวนทั้งหมด:   </t>
  </si>
  <si>
    <t>................</t>
  </si>
  <si>
    <t>.........................................................</t>
  </si>
  <si>
    <t>ตามแผน(บาท)</t>
  </si>
  <si>
    <t>ปัญหาและอุปสรรคที่เกิดขึ้นระหว่างดำเนินการ: …..............................................................................................................................................................................</t>
  </si>
  <si>
    <t>ความคิดเห็นและข้อเสนอแนะ: ….....................................................................................................................................................................................................</t>
  </si>
  <si>
    <t>..........................</t>
  </si>
  <si>
    <t xml:space="preserve">มาตรการลำดับที่:  .................................................................................... </t>
  </si>
  <si>
    <r>
      <t>1.</t>
    </r>
    <r>
      <rPr>
        <sz val="7"/>
        <rFont val="Times New Roman"/>
        <family val="1"/>
      </rPr>
      <t xml:space="preserve">    </t>
    </r>
  </si>
  <si>
    <t xml:space="preserve">คณะทำงานด้านการจัดการพลังงาน </t>
  </si>
  <si>
    <r>
      <t>2.</t>
    </r>
    <r>
      <rPr>
        <sz val="7"/>
        <rFont val="Times New Roman"/>
        <family val="1"/>
      </rPr>
      <t xml:space="preserve">    </t>
    </r>
  </si>
  <si>
    <r>
      <t>3.</t>
    </r>
    <r>
      <rPr>
        <sz val="7"/>
        <rFont val="Times New Roman"/>
        <family val="1"/>
      </rPr>
      <t xml:space="preserve">    </t>
    </r>
  </si>
  <si>
    <r>
      <t>1.</t>
    </r>
    <r>
      <rPr>
        <sz val="7"/>
        <rFont val="Times New Roman"/>
        <family val="1"/>
      </rPr>
      <t xml:space="preserve">       </t>
    </r>
  </si>
  <si>
    <t>คำสั่งแต่งตั้งคณะทำงานด้านการจัดการพลังงาน ที่ระบุโครงสร้าง อำนาจ หน้าที่และความรับผิดชอบของคณะทำงาน</t>
  </si>
  <si>
    <r>
      <t>2.</t>
    </r>
    <r>
      <rPr>
        <sz val="7"/>
        <rFont val="Times New Roman"/>
        <family val="1"/>
      </rPr>
      <t xml:space="preserve">       </t>
    </r>
  </si>
  <si>
    <t>เอกสารที่แสดงถึงการเผยแพร่คำสั่งแต่งตั้งคณะทำงานด้านการจัดการพลังงานให้บุคลากรรับทราบด้วยวิธีการต่างๆ</t>
  </si>
  <si>
    <r>
      <t>3.</t>
    </r>
    <r>
      <rPr>
        <sz val="7"/>
        <rFont val="Times New Roman"/>
        <family val="1"/>
      </rPr>
      <t xml:space="preserve">       </t>
    </r>
  </si>
  <si>
    <t>อื่น ๆ (ระบุ) ....................................................</t>
  </si>
  <si>
    <t>ผลการประเมินการดำเนินงานด้านพลังงานที่ผ่านมา โดยใช้ ตารางการประเมินการจัดการพลังงาน (Energy Management Matrix)</t>
  </si>
  <si>
    <r>
      <t>2.</t>
    </r>
    <r>
      <rPr>
        <sz val="7"/>
        <rFont val="Times New Roman"/>
        <family val="1"/>
      </rPr>
      <t>      </t>
    </r>
  </si>
  <si>
    <t>เอกสารที่แสดงถึงการเผยแพร่นโยบายอนุรักษ์พลังงานให้บุคลากรรับทราบด้วยวิธีการต่างๆ</t>
  </si>
  <si>
    <t>การประเมินการใช้พลังงานระดับองค์กร</t>
  </si>
  <si>
    <t>การประเมินการใช้พลังงานระดับผลิตภัณฑ์</t>
  </si>
  <si>
    <t>การประเมินการใช้พลังงานระดับเครื่องจักร/อุปกรณ์</t>
  </si>
  <si>
    <r>
      <t>4.</t>
    </r>
    <r>
      <rPr>
        <sz val="7"/>
        <rFont val="Times New Roman"/>
        <family val="1"/>
      </rPr>
      <t xml:space="preserve">       </t>
    </r>
  </si>
  <si>
    <t>อื่น ๆ (ระบุ)....................................................</t>
  </si>
  <si>
    <t>มาตรการและเป้าหมายในการดำเนินการอนุรักษ์พลังงาน</t>
  </si>
  <si>
    <r>
      <t>5.</t>
    </r>
    <r>
      <rPr>
        <sz val="7"/>
        <rFont val="Times New Roman"/>
        <family val="1"/>
      </rPr>
      <t xml:space="preserve">    </t>
    </r>
  </si>
  <si>
    <t>แผนการอนุรักษ์พลังงานด้านไฟฟ้า</t>
  </si>
  <si>
    <t>แผนการอนุรักษ์พลังงานด้านความร้อน</t>
  </si>
  <si>
    <r>
      <t>5.</t>
    </r>
    <r>
      <rPr>
        <sz val="7"/>
        <rFont val="Times New Roman"/>
        <family val="1"/>
      </rPr>
      <t xml:space="preserve">       </t>
    </r>
  </si>
  <si>
    <r>
      <t>6.</t>
    </r>
    <r>
      <rPr>
        <sz val="7"/>
        <rFont val="Times New Roman"/>
        <family val="1"/>
      </rPr>
      <t xml:space="preserve">       </t>
    </r>
  </si>
  <si>
    <t>ผลการดำเนินการตามมาตรการอนุรักษ์พลังงาน</t>
  </si>
  <si>
    <t>4.</t>
  </si>
  <si>
    <t>คำสั่งแต่งตั้งคณะผู้ตรวจประเมินการจัดการพลังงานภายในองค์กร</t>
  </si>
  <si>
    <t>รายงานผลการตรวจประเมิน</t>
  </si>
  <si>
    <r>
      <t>8.</t>
    </r>
    <r>
      <rPr>
        <sz val="7"/>
        <rFont val="Times New Roman"/>
        <family val="1"/>
      </rPr>
      <t xml:space="preserve">       </t>
    </r>
  </si>
  <si>
    <t>การทบทวน วิเคราะห์ และแก้ไขข้อบกพร่องของการจัดการพลังงาน</t>
  </si>
  <si>
    <t>แผนการทบทวนการดำเนินงานการจัดการพลังงาน</t>
  </si>
  <si>
    <t>รายงานสรุปผลการทบทวน วิเคราะห์และแนวทางแก้ไขข้อบกพร่องของการจัดการพลังงาน</t>
  </si>
  <si>
    <t>7.</t>
  </si>
  <si>
    <t>ลงชื่อ ....................................................................</t>
  </si>
  <si>
    <t>(                                                                 )</t>
  </si>
  <si>
    <t>วันที่ ................/......../.............</t>
  </si>
  <si>
    <t>1.</t>
  </si>
  <si>
    <t>2.</t>
  </si>
  <si>
    <t>3.</t>
  </si>
  <si>
    <t>5.</t>
  </si>
  <si>
    <t>6.</t>
  </si>
  <si>
    <r>
      <t xml:space="preserve">  4.2.1</t>
    </r>
    <r>
      <rPr>
        <b/>
        <sz val="7"/>
        <rFont val="Times New Roman"/>
        <family val="1"/>
      </rPr>
      <t xml:space="preserve">     </t>
    </r>
    <r>
      <rPr>
        <b/>
        <sz val="16"/>
        <rFont val="Cordia New"/>
        <family val="2"/>
      </rPr>
      <t>ผลิตภัณฑ์ที่ 1</t>
    </r>
    <r>
      <rPr>
        <sz val="14"/>
        <rFont val="Cordia New"/>
        <family val="2"/>
      </rPr>
      <t xml:space="preserve"> </t>
    </r>
    <r>
      <rPr>
        <sz val="12"/>
        <rFont val="Cordia New"/>
        <family val="2"/>
      </rPr>
      <t>(ระบุได้มากกว่า 1 ผลิตภัณฑ์ที่มีการใช้พลังงานรวมกันสูงเกินกว่า 80% ของการใช้พลังงานทั้งหมด)</t>
    </r>
  </si>
  <si>
    <r>
      <t xml:space="preserve">ตารางที่ 2.1  </t>
    </r>
    <r>
      <rPr>
        <sz val="14"/>
        <rFont val="Cordia New"/>
        <family val="2"/>
      </rPr>
      <t>การประเมินการจัดการพลังงานขององค์กร</t>
    </r>
  </si>
  <si>
    <t xml:space="preserve">       เพื่อแสดงเจตจำนงและความมุ่งมั่นในการดำเนินการด้านการอนุรักษ์พลังงาน โรงงานควบคุมได้กำหนดนโยบายอนุรักษ์พลังงานตามวัตถุประสงค์และเป้าหมายการอนุรักษ์พลังงาน ซึ่งสอดคล้องกับสถานภาพการใช้พลังงานและเหมาะสมกับโรงงานควบคุม ดังต่อไปนี้</t>
  </si>
  <si>
    <t xml:space="preserve">      เพื่อให้พนักงานทุกคนรับทราบและปฏิบัติตามนโยบายอนุรักษ์พลังงานของโรงงานควบคุม จึงได้ดำเนินการเผยแพร่และดำเนินการดังต่อไปนี้</t>
  </si>
  <si>
    <t>การประเมินศักยภาพการอนุรักษ์พลังงานของโรงงานควบคุมแบ่งออกได้เป็น 3 ระดับ คือ</t>
  </si>
  <si>
    <t>ระบบที่ใช้พลังงาน</t>
  </si>
  <si>
    <t xml:space="preserve">จำนวน </t>
  </si>
  <si>
    <t>จำนวน</t>
  </si>
  <si>
    <t>ชั่วโมงใช้งานเฉลี่ยต่อปี</t>
  </si>
  <si>
    <t>การใช้เชื้อเพลิง</t>
  </si>
  <si>
    <t>โรงงานควบคุมได้กำหนดเป้าหมายและแผนอนุรักษ์พลังงาน โดยมีรายละเอียดการดำเนินการดังต่อไปนี้</t>
  </si>
  <si>
    <t>ร้อยละผลประหยัด</t>
  </si>
  <si>
    <r>
      <t xml:space="preserve">เงินลงทุน </t>
    </r>
    <r>
      <rPr>
        <sz val="16"/>
        <rFont val="Cordia New"/>
        <family val="2"/>
      </rPr>
      <t>(บาท)</t>
    </r>
  </si>
  <si>
    <r>
      <t xml:space="preserve">ตารางที่ 6.1 </t>
    </r>
    <r>
      <rPr>
        <sz val="16"/>
        <rFont val="Cordia New"/>
        <family val="2"/>
      </rPr>
      <t>สรุปผลการติดตามการดำเนินการตามแผนอนุรักษ์พลังงาน</t>
    </r>
  </si>
  <si>
    <t>ความสูงแถวเดิม46.5</t>
  </si>
  <si>
    <t>เป็นผู้ที่สอบได้ตามเกณฑ์ที่กำหนดจากการจัดสอบผู้รับผิดชอบด้านพลังงาน ซึ่งจัดโดยกรมพัฒนาพลังงานทดแทนและ</t>
  </si>
  <si>
    <t>อนุรักษ์พลังงาน</t>
  </si>
  <si>
    <t>การค้นหาการใช้พลังงานที่มีนัยสำคัญในเครื่องจักร/อุปกรณ์หลัก โรงงานควบคุมได้ดำเนินการโดยการ</t>
  </si>
  <si>
    <t>ตรวจวัดหาข้อมูลปริมาณการใช้พลังงาน ชั่วโมงการทำงาน และวิเคราะห์หาค่าประสิทธิภาพและการสูญเสีย</t>
  </si>
  <si>
    <t>พลังงานในแต่ละเครื่องจักร/อุปกรณ์หลักที่มีการใช้ในโรงงานควบคุม ซึ่งมีผลสรุปได้ดังนี้</t>
  </si>
  <si>
    <t>ลำดับที่ 1</t>
  </si>
  <si>
    <t xml:space="preserve">      เพื่อให้พนักงานทุกคนรับทราบและติดตามผลการทบทวนวิเคราะห์ และแก้ไขข้อบกพร่องของการจัดการพลังงานขององค์กร โดยโรงงานได้ดำเนินการเผยแพร่และดำเนินการดังต่อไปนี้</t>
  </si>
  <si>
    <t>วิธีการเผยแพร่ผลการทบทวนวิเคราะห์ และแก้ไขข้อบกพร่องของการจัดการพลังงาน</t>
  </si>
  <si>
    <t>หลักฐานหรือเอกสารต่างๆ ที่แสดงถึงการเผยแพร่ผลการทบทวนวิเคราะห์ และแก้ไขข้อบกพร่องของการจัดการพลังงานให้กับพนักงานในองค์กรได้รับทราบอย่างทั่วถึง</t>
  </si>
  <si>
    <r>
      <t>(</t>
    </r>
    <r>
      <rPr>
        <b/>
        <sz val="22"/>
        <color indexed="18"/>
        <rFont val="CordiaUPC"/>
        <family val="2"/>
        <charset val="222"/>
      </rPr>
      <t>ใส่ผังโครงสร้างคณะทำงานด้านการจัดการพลังงาน</t>
    </r>
    <r>
      <rPr>
        <b/>
        <sz val="22"/>
        <color indexed="18"/>
        <rFont val="Cordia New"/>
        <family val="2"/>
      </rPr>
      <t>)</t>
    </r>
  </si>
  <si>
    <t xml:space="preserve">ชื่อนิติบุคคล : </t>
  </si>
  <si>
    <t xml:space="preserve">ชื่อโรงงานควบคุม : </t>
  </si>
  <si>
    <t xml:space="preserve">TSIC-ID : </t>
  </si>
  <si>
    <t>นโยบายการอนุรักษ์พลังงาน</t>
  </si>
  <si>
    <t>มีการจัดองค์กรและเป็นโครงสร้างส่วนหนึ่งของฝ่ายบริหารกำหนดหน้าที่ความรับผิดชอบไว้ชัดเจน</t>
  </si>
  <si>
    <r>
      <t>มีการประสานงานระหว่างผู้รับผิดชอบด้านพลังงาน</t>
    </r>
    <r>
      <rPr>
        <sz val="12"/>
        <rFont val="Cordia New"/>
        <family val="2"/>
      </rPr>
      <t xml:space="preserve"> </t>
    </r>
    <r>
      <rPr>
        <sz val="12"/>
        <rFont val="CordiaUPC"/>
        <family val="2"/>
        <charset val="222"/>
      </rPr>
      <t>และทีมงานทุกระดับอย่างสม่ำเสมอ</t>
    </r>
  </si>
  <si>
    <r>
      <t>กำหนดเป้าหมายที่ครอบคลุม ติดตามผล</t>
    </r>
    <r>
      <rPr>
        <sz val="12"/>
        <rFont val="Cordia New"/>
        <family val="2"/>
      </rPr>
      <t xml:space="preserve"> </t>
    </r>
    <r>
      <rPr>
        <sz val="12"/>
        <rFont val="CordiaUPC"/>
        <family val="2"/>
        <charset val="222"/>
      </rPr>
      <t>หาข้อผิดพลาดประเมินผล และควบคุมการใช้งบประมาณ</t>
    </r>
  </si>
  <si>
    <r>
      <t>ประชาสัมพันธ์คุณค่าของการประหยัดพลังงาน</t>
    </r>
    <r>
      <rPr>
        <sz val="12"/>
        <rFont val="Cordia New"/>
        <family val="2"/>
      </rPr>
      <t xml:space="preserve"> </t>
    </r>
    <r>
      <rPr>
        <sz val="12"/>
        <rFont val="CordiaUPC"/>
        <family val="2"/>
        <charset val="222"/>
      </rPr>
      <t>และผลการดำเนินงานของการจัดการพลังงาน</t>
    </r>
  </si>
  <si>
    <r>
      <t>จัดสรรงบประมาณโดยละเอียด</t>
    </r>
    <r>
      <rPr>
        <sz val="12"/>
        <rFont val="Cordia New"/>
        <family val="2"/>
      </rPr>
      <t xml:space="preserve"> </t>
    </r>
    <r>
      <rPr>
        <sz val="12"/>
        <rFont val="CordiaUPC"/>
        <family val="2"/>
        <charset val="222"/>
      </rPr>
      <t>โดยพิจารณาถึงความสำคัญของโครงการ</t>
    </r>
  </si>
  <si>
    <t>มีนโยบายและมีการสนับสนุนเป็นครั้งคราวจากฝ่ายบริหาร</t>
  </si>
  <si>
    <r>
      <t>ผู้รับผิดชอบด้านพลังงานรายงานโดยตรงต่อคณะกรรมการจัดการพลังงาน</t>
    </r>
    <r>
      <rPr>
        <sz val="12"/>
        <rFont val="Cordia New"/>
        <family val="2"/>
      </rPr>
      <t xml:space="preserve"> </t>
    </r>
    <r>
      <rPr>
        <sz val="12"/>
        <rFont val="CordiaUPC"/>
        <family val="2"/>
        <charset val="222"/>
      </rPr>
      <t>ซึ่งประกอบด้วย</t>
    </r>
    <r>
      <rPr>
        <sz val="12"/>
        <rFont val="Cordia New"/>
        <family val="2"/>
      </rPr>
      <t xml:space="preserve">    </t>
    </r>
    <r>
      <rPr>
        <sz val="12"/>
        <rFont val="CordiaUPC"/>
        <family val="2"/>
        <charset val="222"/>
      </rPr>
      <t>หัวหน้าฝ่ายต่างๆ</t>
    </r>
  </si>
  <si>
    <t>คณะกรรมการอนุรักษ์พลังงานเป็นช่องทางหลักในการดำเนินงาน</t>
  </si>
  <si>
    <r>
      <t>แจ้งผลการใช้</t>
    </r>
    <r>
      <rPr>
        <sz val="12"/>
        <rFont val="Cordia New"/>
        <family val="2"/>
      </rPr>
      <t xml:space="preserve">      </t>
    </r>
    <r>
      <rPr>
        <sz val="12"/>
        <rFont val="CordiaUPC"/>
        <family val="2"/>
        <charset val="222"/>
      </rPr>
      <t>พลังงานจากมิเตอร์ย่อยให้แต่ละฝ่ายทราบ</t>
    </r>
    <r>
      <rPr>
        <sz val="12"/>
        <rFont val="Cordia New"/>
        <family val="2"/>
      </rPr>
      <t xml:space="preserve"> </t>
    </r>
    <r>
      <rPr>
        <sz val="12"/>
        <rFont val="CordiaUPC"/>
        <family val="2"/>
        <charset val="222"/>
      </rPr>
      <t>แต่ไม่มีการแจ้งถึงผลการประหยัด</t>
    </r>
  </si>
  <si>
    <r>
      <t>ให้พนักงานรับทราบโครงการอนุรักษ์พลังงาน</t>
    </r>
    <r>
      <rPr>
        <sz val="12"/>
        <rFont val="Cordia New"/>
        <family val="2"/>
      </rPr>
      <t xml:space="preserve"> </t>
    </r>
    <r>
      <rPr>
        <sz val="12"/>
        <rFont val="CordiaUPC"/>
        <family val="2"/>
        <charset val="222"/>
      </rPr>
      <t>และให้มีการประชาสัมพันธ์อย่างสม่ำเสมอ</t>
    </r>
  </si>
  <si>
    <r>
      <t>ใช้ระยะเวลา</t>
    </r>
    <r>
      <rPr>
        <sz val="12"/>
        <rFont val="Cordia New"/>
        <family val="2"/>
      </rPr>
      <t xml:space="preserve"> </t>
    </r>
    <r>
      <rPr>
        <sz val="12"/>
        <rFont val="CordiaUPC"/>
        <family val="2"/>
        <charset val="222"/>
      </rPr>
      <t>คุ้มทุนเป็นหลักในการพิจารณาการลงทุน</t>
    </r>
  </si>
  <si>
    <r>
      <t>ไม่มีการกำหนดนโยบายที่ชัดเจน</t>
    </r>
    <r>
      <rPr>
        <sz val="12"/>
        <rFont val="Cordia New"/>
        <family val="2"/>
      </rPr>
      <t xml:space="preserve"> </t>
    </r>
    <r>
      <rPr>
        <sz val="12"/>
        <rFont val="CordiaUPC"/>
        <family val="2"/>
        <charset val="222"/>
      </rPr>
      <t>โดยผู้บริหารหรือผู้รับผิดชอบด้านพลังงาน</t>
    </r>
  </si>
  <si>
    <r>
      <t>มีผู้รับผิดชอบด้านพลังงานรายงานต่อคณะกรรมการเฉพาะกิจ</t>
    </r>
    <r>
      <rPr>
        <sz val="12"/>
        <rFont val="Cordia New"/>
        <family val="2"/>
      </rPr>
      <t xml:space="preserve"> </t>
    </r>
    <r>
      <rPr>
        <sz val="12"/>
        <rFont val="CordiaUPC"/>
        <family val="2"/>
        <charset val="222"/>
      </rPr>
      <t>แต่สายงานบังคับบัญชาไม่ชัดเจน</t>
    </r>
  </si>
  <si>
    <t>คณะกรรมการเฉพาะกิจเป็นผู้ดำเนินการ</t>
  </si>
  <si>
    <t>ลงชื่อ …………….…….</t>
  </si>
  <si>
    <t>บริษัท ................ จำกัด</t>
  </si>
  <si>
    <t xml:space="preserve">3.       </t>
  </si>
  <si>
    <t>ค่า Heating Value และหน่วยของเชื้อเพลิงที่ใช้จะต้องเป็นไปตามที่ พพ. กำหนดใน บพร.1 ตามตัวอย่างด้านบน และหากมีเชื้อเพลิงนอกเหนือจากนี้ที่ปรึกษาฯ จะต้องแจ้งจุฬาฯ ให้รับทราบ และเพิ่มเติมในฐานข้อมูลต่อไป 
ในส่วนเชื้อเพลิงน้ำมันเตา ต้องระบุชนิดให้ชัดเจนตามการใช</t>
  </si>
  <si>
    <t xml:space="preserve">      เพื่อให้พนักงานทุกคนรับทราบ คำสั่งแต่งตั้งคณะผู้ตรวจประเมินการจัดการพลังงานภายในองค์กร โดยโรงงานได้ดำเนินการเผยแพร่และดำเนินการดังต่อไปนี้</t>
  </si>
  <si>
    <t>วิธีการเผยแพร่คณะผู้ตรวจประเมินการจัดการพลังงานภายในองค์กร</t>
  </si>
  <si>
    <t>หลักฐานหรือเอกสารต่างๆ ที่แสดงถึงการเผยแพร่คณะผู้ตรวจประเมินการจัดการพลังงานภายในองค์กร ให้กับพนักงานในองค์กรได้รับทราบอย่างทั่วถึง</t>
  </si>
  <si>
    <t>(ใส่เอกสารการเผยแพร่คณะทำงานฯ วิธีการที่ 1)</t>
  </si>
  <si>
    <t>(ใส่เอกสารการเผยแพร่คณะทำงานฯ วิธีการที่ 2)</t>
  </si>
  <si>
    <t>(หน่วย)</t>
  </si>
  <si>
    <t>(ใส่เอกสารการเผยแพร่นโยบายอนุรักษ์พลังงาน วิธีการที่ 1)</t>
  </si>
  <si>
    <t>(ใส่เอกสารการเผยแพร่นโยบายอนุรักษ์พลังงาน วิธีการที่ 2)</t>
  </si>
  <si>
    <t>…… ชุด</t>
  </si>
  <si>
    <t xml:space="preserve"> ......ชุด</t>
  </si>
  <si>
    <t xml:space="preserve">จำนวนพนักงาน </t>
  </si>
  <si>
    <t xml:space="preserve"> ข้อมูลทั่วไป</t>
  </si>
  <si>
    <t>1</t>
  </si>
  <si>
    <t>2</t>
  </si>
  <si>
    <t>3</t>
  </si>
  <si>
    <t>4</t>
  </si>
  <si>
    <t>5</t>
  </si>
  <si>
    <t xml:space="preserve">สัปดาห์ละ ….. ครั้ง </t>
  </si>
  <si>
    <t>ตรวจวัด</t>
  </si>
  <si>
    <t>……...</t>
  </si>
  <si>
    <r>
      <t>1.3</t>
    </r>
    <r>
      <rPr>
        <b/>
        <sz val="7"/>
        <rFont val="Times New Roman"/>
        <family val="1"/>
      </rPr>
      <t xml:space="preserve">   </t>
    </r>
    <r>
      <rPr>
        <b/>
        <sz val="16"/>
        <rFont val="CordiaUPC"/>
        <family val="2"/>
        <charset val="222"/>
      </rPr>
      <t>วิธีการเผยแพร่คณะทำงานด้านการจัดการพลังงาน</t>
    </r>
  </si>
  <si>
    <t>จำนวนติดประกาศ ….. แห่ง</t>
  </si>
  <si>
    <t>การประชุมพนักงาน</t>
  </si>
  <si>
    <t>จำนวนผู้ได้รับ ….. คน</t>
  </si>
  <si>
    <t>ฝ่าย/แผนก</t>
  </si>
  <si>
    <t>นโยบาย</t>
  </si>
  <si>
    <t>ค่าเฉลี่ย</t>
  </si>
  <si>
    <t>ENERGY MANAGEMENT MATRIX  ของโรงงาน ..........</t>
  </si>
  <si>
    <t xml:space="preserve"> กระบวนการผลิต</t>
  </si>
  <si>
    <r>
      <t>หมายเหตุ</t>
    </r>
    <r>
      <rPr>
        <sz val="12"/>
        <rFont val="CordiaUPC"/>
        <family val="2"/>
        <charset val="222"/>
      </rPr>
      <t xml:space="preserve"> กรณีมีหลายผลิตภัณฑ์ให้เพิ่มแผนผังกระบวนการผลิตตามจำนวนของผลิตภัณฑ์หลัก</t>
    </r>
  </si>
  <si>
    <t>ผู้รับผิดชอบด้านพลังงานสามัญ</t>
  </si>
  <si>
    <t>ผู้รับผิดชอบด้านพลังงานอาวุโส</t>
  </si>
  <si>
    <r>
      <t>รูปที่ 1-1</t>
    </r>
    <r>
      <rPr>
        <sz val="16"/>
        <rFont val="CordiaUPC"/>
        <family val="2"/>
        <charset val="222"/>
      </rPr>
      <t xml:space="preserve"> ผังโครงสร้างคณะทำงานด้านการจัดการพลังงาน</t>
    </r>
  </si>
  <si>
    <r>
      <t>รูปที่ 1-2</t>
    </r>
    <r>
      <rPr>
        <sz val="16"/>
        <rFont val="Calibri"/>
        <family val="2"/>
      </rPr>
      <t xml:space="preserve">  </t>
    </r>
    <r>
      <rPr>
        <sz val="16"/>
        <rFont val="CordiaUPC"/>
        <family val="2"/>
        <charset val="222"/>
      </rPr>
      <t>คำสั่งแต่งตั้งคณะทำงานด้านการจัดการพลังงาน</t>
    </r>
  </si>
  <si>
    <t>เอกสาร หลักฐานต่างๆ ที่แสดงถึงการเผยแพร่คณะทำงานด้านการจัดการพลังงาน</t>
  </si>
  <si>
    <t xml:space="preserve">   จากทั้งหมด...................คน  คิดเป็นร้อยละ ............</t>
  </si>
  <si>
    <t>ผลการประเมินสถานภาพการจัดการพลังงานเบื้องต้น</t>
  </si>
  <si>
    <r>
      <t xml:space="preserve">รูปที่ 3-1  </t>
    </r>
    <r>
      <rPr>
        <sz val="16"/>
        <rFont val="CordiaUPC"/>
        <family val="2"/>
        <charset val="222"/>
      </rPr>
      <t>นโยบายอนุรักษ์พลังงาน</t>
    </r>
  </si>
  <si>
    <r>
      <t xml:space="preserve">รูปที่ 3-2 </t>
    </r>
    <r>
      <rPr>
        <sz val="16"/>
        <rFont val="CordiaUPC"/>
        <family val="2"/>
        <charset val="222"/>
      </rPr>
      <t>ภาพการเผยแพร่นโยบายอนุรักษ์พลังงาน</t>
    </r>
  </si>
  <si>
    <t>วิธีการเผยแพร่นโยบายอนุรักษ์พลังงาน</t>
  </si>
  <si>
    <t>หลักฐานหรือเอกสารต่างๆ ที่แสดงถึงการเผยแพร่นโยบายอนุรักษ์พลังงานให้กับพนักงานในโรงงานควบคุม</t>
  </si>
  <si>
    <t>ภาคผนวก</t>
  </si>
  <si>
    <t xml:space="preserve"> &lt;&lt;&lt;&lt; ตรวจสอบว่ามีอยู่ใน คู่มือหรือไม่</t>
  </si>
  <si>
    <t>หมายเหตุ : ผู้รับผิดชอบ หมายถึง บุคคลที่รับผิดชอบหลักสูตร/กิจกรรม</t>
  </si>
  <si>
    <r>
      <t xml:space="preserve">รูปที่ 7-1  </t>
    </r>
    <r>
      <rPr>
        <sz val="16"/>
        <rFont val="Cordia New"/>
        <family val="2"/>
      </rPr>
      <t>คำสั่งแต่งตั้งคณะผู้ตรวจประเมินการจัดการพลังงานภายในองค์กร</t>
    </r>
  </si>
  <si>
    <r>
      <rPr>
        <b/>
        <sz val="16"/>
        <rFont val="CordiaUPC"/>
        <family val="2"/>
        <charset val="222"/>
      </rPr>
      <t xml:space="preserve">รูปที่ 7-2 </t>
    </r>
    <r>
      <rPr>
        <sz val="16"/>
        <rFont val="CordiaUPC"/>
        <family val="2"/>
        <charset val="222"/>
      </rPr>
      <t xml:space="preserve"> เผยแพร่คำสั่งแต่งตั้งคณะผู้ตรวจประเมินการจัดการพลังงานภายในองค์กร</t>
    </r>
  </si>
  <si>
    <r>
      <rPr>
        <b/>
        <sz val="16"/>
        <rFont val="CordiaUPC"/>
        <family val="2"/>
        <charset val="222"/>
      </rPr>
      <t xml:space="preserve">รูปที่ 8-2 </t>
    </r>
    <r>
      <rPr>
        <sz val="16"/>
        <rFont val="CordiaUPC"/>
        <family val="2"/>
        <charset val="222"/>
      </rPr>
      <t xml:space="preserve">เผยแพร่ผลการทบทวนวิเคราะห์ และแก้ไขข้อบกพร่องของการจัดการพลังงานขององค์กร </t>
    </r>
  </si>
  <si>
    <t>ข้าพเจ้าในฐานะประธานคณะทำงานด้านการจัดการพลังงานของโรงงานควบคุมขอรับรองว่า</t>
  </si>
  <si>
    <t>ปรับอากาศสำนักงาน*</t>
  </si>
  <si>
    <t>ข้อมูลการใช้เชื้อเพลิงและพลังงานหมุนเวียน</t>
  </si>
  <si>
    <t xml:space="preserve">                  สัดส่วนการใช้พลังงานไฟฟ้า</t>
  </si>
  <si>
    <t>โรงงาน……………..</t>
  </si>
  <si>
    <t xml:space="preserve">  3. การประเมินสถานภาพการจัดการพลังงานในภาพรวมของโรงงานควบคุม หากทางโรงงานมีวิธีการอื่นที่เหมาะสมกว่า ก็สามารถนำมาใช้แทนตารางด้านบนได้</t>
  </si>
  <si>
    <t>โปรดแนบสำเนาคำสั่งประกาศนโยบายอนุรักษ์พลังงาน</t>
  </si>
  <si>
    <t>การใช้พลังงานกับโรงงานอื่น  (ถ้ามี)</t>
  </si>
  <si>
    <t xml:space="preserve"> ม.ค.</t>
  </si>
  <si>
    <t xml:space="preserve"> ก.พ.</t>
  </si>
  <si>
    <t>3. แนวทางนี้เป็นข้อแนะนำเท่านั้นท่านสามารถใช้วิธีการอื่นในการประเมินที่มีค่านี้ได้ เช่น การตรวจวัด ,การใช้งานจริง</t>
  </si>
  <si>
    <r>
      <t>หมายเลขผู้ใช้ไฟฟ้า</t>
    </r>
    <r>
      <rPr>
        <sz val="14"/>
        <rFont val="Cordia New"/>
        <family val="2"/>
      </rPr>
      <t/>
    </r>
  </si>
  <si>
    <r>
      <t>หมายเลขเครื่องวัดไฟฟ้า</t>
    </r>
    <r>
      <rPr>
        <sz val="14"/>
        <rFont val="Cordia New"/>
        <family val="2"/>
      </rPr>
      <t/>
    </r>
  </si>
  <si>
    <t>หม้อไอน้ำ</t>
  </si>
  <si>
    <t>เตาอุตสาหกรรม</t>
  </si>
  <si>
    <t>8.2 การเผยแพร่ผลการทบทวนวิเคราะห์ และแก้ไขข้อบกพร่องของการจัดการพลังงาน</t>
  </si>
  <si>
    <t>SEC เป้าหมาย</t>
  </si>
  <si>
    <t>MJ/หน่วย</t>
  </si>
  <si>
    <t>ค่าต่ำที่สุด</t>
  </si>
  <si>
    <t>รวมทั้งหมด</t>
  </si>
  <si>
    <t xml:space="preserve">ปริมาณ/ปี </t>
  </si>
  <si>
    <t>( ……………….…. )</t>
  </si>
  <si>
    <r>
      <t>กลุ่มที่ 1 (ขนาดเล็ก) :</t>
    </r>
    <r>
      <rPr>
        <sz val="14"/>
        <rFont val="CordiaUPC"/>
        <family val="2"/>
        <charset val="222"/>
      </rPr>
      <t xml:space="preserve"> โรงงานควบคุมที่ใช้เครื่องวัดไฟฟ้าหรือติดตั้งหม้อแปลงไฟฟ้ารวมกันน้อยกว่าสามพันกิโลวัตต์หรือสามพันห้าร้อยสามสิบกิโลโวลต์แอมแปร์หรือโรงงานควบคุมที่ใช้พลังงานไฟฟ้า พลังงานความร้อนจากไอน้ำ หรือพลังงานสิ้นเปลืองอื่นๆ โดยมีปริมาณพลังงานเทียบเท่าพลังงานไฟฟ้าต่ำกว่าหกสิบล้านเมกะจูล/ปี</t>
    </r>
  </si>
  <si>
    <r>
      <t>กลุ่มที่ 2 (ขนาดใหญ่):</t>
    </r>
    <r>
      <rPr>
        <sz val="14"/>
        <rFont val="CordiaUPC"/>
        <family val="2"/>
        <charset val="222"/>
      </rPr>
      <t xml:space="preserve"> โรงงานควบคุมที่ใช้เครื่องวัดไฟฟ้าหรือติดตั้งหม้อแปลงไฟฟ้ารวมกันตั้งแต่สามพันกิโลวัตต์หรือสามพันห้าร้อยสามสิบกิโลโวลต์แอมแปร์ขึ้นไปหรือโรงงานควบคุมที่ใช้พลังงานไฟฟ้า พลังงานความร้อนจากไอน้ำ หรือพลังงานสิ้นเปลืองอื่นๆ โดยมีปริมาณพลังงานเทียบเท่าพลังงานไฟฟ้าตั้งแต่หกสิบล้านเมกะจูล/ปีขึ้นไป</t>
    </r>
  </si>
  <si>
    <r>
      <t>สาเหตุการปรับปรุง</t>
    </r>
    <r>
      <rPr>
        <sz val="16"/>
        <rFont val="Cordia New"/>
        <family val="2"/>
        <charset val="222"/>
      </rPr>
      <t>: ……........................................................................................................</t>
    </r>
  </si>
  <si>
    <r>
      <t>ชื่อมาตรการ</t>
    </r>
    <r>
      <rPr>
        <sz val="16"/>
        <rFont val="Cordia New"/>
        <family val="2"/>
        <charset val="222"/>
      </rPr>
      <t xml:space="preserve">: </t>
    </r>
    <r>
      <rPr>
        <b/>
        <sz val="16"/>
        <rFont val="Cordia New"/>
        <family val="2"/>
        <charset val="222"/>
      </rPr>
      <t>…………................................................................</t>
    </r>
  </si>
  <si>
    <r>
      <t>ผู้รับผิดชอบมาตรการ</t>
    </r>
    <r>
      <rPr>
        <sz val="16"/>
        <rFont val="Cordia New"/>
        <family val="2"/>
        <charset val="222"/>
      </rPr>
      <t xml:space="preserve">:  </t>
    </r>
    <r>
      <rPr>
        <b/>
        <sz val="16"/>
        <rFont val="Cordia New"/>
        <family val="2"/>
        <charset val="222"/>
      </rPr>
      <t>.</t>
    </r>
    <r>
      <rPr>
        <sz val="16"/>
        <rFont val="Cordia New"/>
        <family val="2"/>
        <charset val="222"/>
      </rPr>
      <t>........................................</t>
    </r>
  </si>
  <si>
    <r>
      <t>อุปกรณ์ที่ปรับปรุง</t>
    </r>
    <r>
      <rPr>
        <sz val="16"/>
        <rFont val="Cordia New"/>
        <family val="2"/>
        <charset val="222"/>
      </rPr>
      <t>: ………................................................................................................................</t>
    </r>
  </si>
  <si>
    <r>
      <t xml:space="preserve">ตำแหน่ง </t>
    </r>
    <r>
      <rPr>
        <b/>
        <sz val="16"/>
        <rFont val="Cordia New"/>
        <family val="2"/>
        <charset val="222"/>
      </rPr>
      <t xml:space="preserve"> ................................</t>
    </r>
  </si>
  <si>
    <r>
      <t>สถานที่ปรับปรุง</t>
    </r>
    <r>
      <rPr>
        <sz val="16"/>
        <rFont val="Cordia New"/>
        <family val="2"/>
        <charset val="222"/>
      </rPr>
      <t>: ……............................................................................................................</t>
    </r>
  </si>
  <si>
    <t>หน่วย/ปี</t>
  </si>
  <si>
    <t>มาตรการลำดับที่:  .......................................................</t>
  </si>
  <si>
    <t>ชื่อมาตรการ: ...................................................................................</t>
  </si>
  <si>
    <t>ผู้รับผิดชอบมาตรการ:……..............................................</t>
  </si>
  <si>
    <t>ตำแหน่ง........................................</t>
  </si>
  <si>
    <t>………………</t>
  </si>
  <si>
    <t>สถานที่ปรับปรุง: ……............................................................................................</t>
  </si>
  <si>
    <t>สาเหตุการปรับปรุง: .............................................................................................</t>
  </si>
  <si>
    <t>……………………………..</t>
  </si>
  <si>
    <r>
      <t>อำเภอ ............</t>
    </r>
    <r>
      <rPr>
        <sz val="16"/>
        <color indexed="12"/>
        <rFont val="CordiaUPC"/>
        <family val="2"/>
        <charset val="222"/>
      </rPr>
      <t>.......</t>
    </r>
    <r>
      <rPr>
        <sz val="16"/>
        <rFont val="CordiaUPC"/>
        <family val="2"/>
        <charset val="222"/>
      </rPr>
      <t xml:space="preserve"> ..........  จังหวัด.......................... รหัสไปรษณีย์ .................</t>
    </r>
  </si>
  <si>
    <t>เลขที่ ................หมู่ ........... ถนน ..................................... ตำบล .........................</t>
  </si>
  <si>
    <t>อื่น ๆ (ระบุ) การเผยแพร่</t>
  </si>
  <si>
    <t>(ชนิด.......)</t>
  </si>
  <si>
    <t>หิน กรวด ดิน ทราย</t>
  </si>
  <si>
    <t>ทะเบียนเลขที่ …........</t>
  </si>
  <si>
    <t>ทะเบียนเลขที่ …..... ....</t>
  </si>
  <si>
    <t>…………..</t>
  </si>
  <si>
    <t>ของโรงงานควบคุม  บริษัท ................ จำกัด</t>
  </si>
  <si>
    <t>ผลิตภัณฑ์จากโลหะ</t>
  </si>
  <si>
    <r>
      <t>1.2</t>
    </r>
    <r>
      <rPr>
        <b/>
        <sz val="16"/>
        <rFont val="Cordia New"/>
        <family val="2"/>
      </rPr>
      <t xml:space="preserve">  การแต่งตั้ง</t>
    </r>
    <r>
      <rPr>
        <b/>
        <sz val="16"/>
        <rFont val="CordiaUPC"/>
        <family val="2"/>
        <charset val="222"/>
      </rPr>
      <t>คณะทำงานด้านการจัดการพลังงาน และอำนาจหน้าที่ความรับผิดชอบ</t>
    </r>
  </si>
  <si>
    <t>โปรดแนบสำเนาคำสั่งแต่งตั้งคณะทำงานด้านการจัดการพลังงาน และอำนาจหน้าที่ความรับผิดชอบ</t>
  </si>
  <si>
    <r>
      <t>รูปที่ 1-3</t>
    </r>
    <r>
      <rPr>
        <sz val="16"/>
        <rFont val="Calibri"/>
        <family val="2"/>
      </rPr>
      <t xml:space="preserve">  </t>
    </r>
    <r>
      <rPr>
        <sz val="16"/>
        <rFont val="CordiaUPC"/>
        <family val="2"/>
        <charset val="222"/>
      </rPr>
      <t>ภาพการเผยแพร่คณะทำงานด้านการจัดการพลังงาน</t>
    </r>
  </si>
  <si>
    <r>
      <t>มาตรการลำดับที่</t>
    </r>
    <r>
      <rPr>
        <sz val="16"/>
        <rFont val="Cordia New"/>
        <family val="2"/>
        <charset val="222"/>
      </rPr>
      <t>:</t>
    </r>
    <r>
      <rPr>
        <b/>
        <sz val="16"/>
        <rFont val="Cordia New"/>
        <family val="2"/>
        <charset val="222"/>
      </rPr>
      <t xml:space="preserve"> ...................................................</t>
    </r>
  </si>
  <si>
    <t>(ใส่เอกสารการเผยแพร่แผนการฝึกอบรม วิธีการที่ 1 )</t>
  </si>
  <si>
    <t>(ใส่เอกสารการเผยแพร่แผนการฝึกอบรม วิธีการที่ 2 )</t>
  </si>
  <si>
    <t>หลักสูตร</t>
  </si>
  <si>
    <t>กิจกรรม</t>
  </si>
  <si>
    <t xml:space="preserve">ข้อมูลการใช้เชื้อเพลิงในการผลิตไฟฟ้า </t>
  </si>
  <si>
    <t>ชื่อหลักสูตรการฝึกอบรม</t>
  </si>
  <si>
    <t>แผนการฝึกอบรม</t>
  </si>
  <si>
    <t>ผลการติดตามการดำเนินการตามแผนฝึกอบรม</t>
  </si>
  <si>
    <t>ชื่อกิจกรรมเพื่อส่งเสริมการอนุรักษ์พลังงาน</t>
  </si>
  <si>
    <t>ผลการติดตามการดำเนินการตามแผนกิจกรรมเพื่อส่งเสริมการอนุรักษ์พลังงาน</t>
  </si>
  <si>
    <t>แผนกิจกรรมเพื่อส่งเสริมการอนุรักษ์พลังงาน</t>
  </si>
  <si>
    <t>ที่อยู่สำนักงาน</t>
  </si>
  <si>
    <t>คู่มือการกรอกรายงาน ควรเพิ่มความชัดเจนในการบันทึก</t>
  </si>
  <si>
    <t>ด้านความร้อน</t>
  </si>
  <si>
    <t xml:space="preserve">5.3 การเผยแพร่แผนการฝึกอบรมและกิจกรรมเพื่อส่งเสริมการอนุรักษ์พลังงาน </t>
  </si>
  <si>
    <t>อื่นๆ….</t>
  </si>
  <si>
    <t>ไอน้ำที่ซื้อ</t>
  </si>
  <si>
    <t>การไฟฟ้าและก๊าซ</t>
  </si>
  <si>
    <t>การผลิตอื่นๆ</t>
  </si>
  <si>
    <t>การประปา</t>
  </si>
  <si>
    <r>
      <t>(ก)</t>
    </r>
    <r>
      <rPr>
        <sz val="7"/>
        <rFont val="Times New Roman"/>
        <family val="1"/>
      </rPr>
      <t xml:space="preserve">   </t>
    </r>
    <r>
      <rPr>
        <sz val="16"/>
        <rFont val="CordiaUPC"/>
        <family val="2"/>
        <charset val="222"/>
      </rPr>
      <t>.......(ให้ระบุวิธีการเผยแพร่)............................................</t>
    </r>
  </si>
  <si>
    <r>
      <t>(ข)</t>
    </r>
    <r>
      <rPr>
        <sz val="7"/>
        <rFont val="Times New Roman"/>
        <family val="1"/>
      </rPr>
      <t xml:space="preserve">   </t>
    </r>
    <r>
      <rPr>
        <sz val="16"/>
        <rFont val="CordiaUPC"/>
        <family val="2"/>
        <charset val="222"/>
      </rPr>
      <t xml:space="preserve"> .......(ให้ระบุวิธีการเผยแพร่)............................................</t>
    </r>
  </si>
  <si>
    <r>
      <t>(ข)</t>
    </r>
    <r>
      <rPr>
        <sz val="7"/>
        <rFont val="Times New Roman"/>
        <family val="1"/>
      </rPr>
      <t xml:space="preserve">   </t>
    </r>
    <r>
      <rPr>
        <sz val="16"/>
        <rFont val="CordiaUPC"/>
        <family val="2"/>
        <charset val="222"/>
      </rPr>
      <t>.......(ให้ระบุวิธีการเผยแพร่)............................................</t>
    </r>
  </si>
  <si>
    <r>
      <t>(ก)</t>
    </r>
    <r>
      <rPr>
        <sz val="7"/>
        <rFont val="Times New Roman"/>
        <family val="1"/>
      </rPr>
      <t xml:space="preserve">   </t>
    </r>
    <r>
      <rPr>
        <sz val="16"/>
        <rFont val="CordiaUPC"/>
        <family val="2"/>
        <charset val="222"/>
      </rPr>
      <t xml:space="preserve"> .......(ให้ระบุวิธีการเผยแพร่)............................................</t>
    </r>
  </si>
  <si>
    <t>แก้ปี</t>
  </si>
  <si>
    <t>ตัด (1) โรงงานสามารถบันทึกเป็นค่าปริมาณการสูญเสียพลังงาน (เมกะจูล/ปี) และไปแนะนำในคู่มือ</t>
  </si>
  <si>
    <t>ไม่ได้ดำเนินการ เนื่องจาก...................................................................</t>
  </si>
  <si>
    <t xml:space="preserve">6.1  สรุปผลการติดตามการดำเนินการของมาตรการอนุรักษ์พลังงาน </t>
  </si>
  <si>
    <t>ผลการอนุรักษ์พลังงานที่เกิดขึ้นจริง</t>
  </si>
  <si>
    <r>
      <t xml:space="preserve">ตารางที่ 6.4  </t>
    </r>
    <r>
      <rPr>
        <sz val="16"/>
        <rFont val="Cordia New"/>
        <family val="2"/>
      </rPr>
      <t>ผลการตรวจสอบและวิเคราะห์การปฏิบัติตามมาตรการอนุรักษ์พลังงาน</t>
    </r>
  </si>
  <si>
    <t>หมายเหตุ : กรณีโรงงานดำเนินการทบทวนภายหลังเดือน ธันวาคม ให้ระบุเพิ่มเติม</t>
  </si>
  <si>
    <t xml:space="preserve">                     [    ]  ผลิตสำรองกรณีฉุกเฉิน</t>
  </si>
  <si>
    <t xml:space="preserve">     [    ] ผลิตใช้เองภายในโรงงาน</t>
  </si>
  <si>
    <t>ครั้งที่ ....</t>
  </si>
  <si>
    <t xml:space="preserve">   คณะทำงานด้านการจัดการพลังงานได้ดำเนินการติดตามความก้าวหน้าของการปฏิบัติงานตามแผนและมาตรการอนุรักษ์พลังงาน โดยผลการดำเนินการสรุปได้ดังต่อไปนี้</t>
  </si>
  <si>
    <t>เอกสาร หลักฐานต่างๆ ที่แสดงถึงการเผยแพร่แผนการฝึกอบรม</t>
  </si>
  <si>
    <t xml:space="preserve">เป้าหมายการอนุรักษ์พลังงาน </t>
  </si>
  <si>
    <t>หมายเหตุ : กรณีเลือกเป้าหมายการอนุรักษ์พลังงานเป็นค่าการใช้พลังงานต่อหน่วยผลผลิตและมีหลายผลผลิตให้</t>
  </si>
  <si>
    <t>ระบุให้ครบตามผลผลิตที่โรงงานดำเนินการ</t>
  </si>
  <si>
    <t>เอกสาร หลักฐานต่างๆ ที่แสดงถึงการเผยแพร่แผนกิจกรรมเพื่อส่งเสริมการอนุรักษ์พลังงาน</t>
  </si>
  <si>
    <t>(ใส่เอกสารการเผยแพร่แผนกิจกรรมเพื่อส่งเสริมการอนุรักษ์พลังงาน วิธีการที่ 1 )</t>
  </si>
  <si>
    <t>(ใส่เอกสารการเผยแพร่แผนกิจกรรมเพื่อส่งเสริมการอนุรักษ์พลังงาน วิธีการที่ 2 )</t>
  </si>
  <si>
    <t>ตรวจสอบการปฎิบัติตามเป้าหมายการอนุรักษ์พลังงาน</t>
  </si>
  <si>
    <t>แผนการอนุรักษ์พลังงานตามเป้าหมาย</t>
  </si>
  <si>
    <t>การติดตามการดำเนินการ</t>
  </si>
  <si>
    <t>ตารางที่ 6.2 สรุปผลการตรวจสอบการปฎิบัติตามเป้าหมายการอนุรักษ์พลังงาน</t>
  </si>
  <si>
    <r>
      <t xml:space="preserve">ตารางที่ 6.6 </t>
    </r>
    <r>
      <rPr>
        <sz val="16"/>
        <rFont val="Cordia New"/>
        <family val="2"/>
      </rPr>
      <t>สรุปสถานภาพการดำเนินงานตามแผนกิจกรรมเพื่อส่งเสริมการอนุรักษ์พลังงาน</t>
    </r>
  </si>
  <si>
    <r>
      <t xml:space="preserve">ตารางที่ 6.5 </t>
    </r>
    <r>
      <rPr>
        <sz val="16"/>
        <rFont val="Cordia New"/>
        <family val="2"/>
      </rPr>
      <t>สรุปสถานภาพการดำเนินงานตามหลักสูตรแผนการฝึกอบรม</t>
    </r>
  </si>
  <si>
    <t>สำหรับจำหน่าย</t>
  </si>
  <si>
    <t>ไอน้ำที่จำหน่าย</t>
  </si>
  <si>
    <t xml:space="preserve">  [    ] ผลิตเพื่อจำหน่าย</t>
  </si>
  <si>
    <t>(ก)   .......(ให้ระบุวิธีการเผยแพร่)............................................</t>
  </si>
  <si>
    <t>(ใส่เอกสารการเผยแพร่คณะผู้ตรวจประเมินการจัดการพลังงานภายในองค์กร วิธีการที่ 1 )</t>
  </si>
  <si>
    <t>(ใส่เอกสารการเผยแพร่คณะผู้ตรวจประเมินการจัดการพลังงานภายในองค์กร วิธีการที่ 2)</t>
  </si>
  <si>
    <r>
      <t>โทรศัพท์: .....</t>
    </r>
    <r>
      <rPr>
        <sz val="16"/>
        <color indexed="12"/>
        <rFont val="CordiaUPC"/>
        <family val="2"/>
        <charset val="222"/>
      </rPr>
      <t>.......</t>
    </r>
    <r>
      <rPr>
        <sz val="16"/>
        <rFont val="CordiaUPC"/>
        <family val="2"/>
        <charset val="222"/>
      </rPr>
      <t>...... โทรสาร: ……............ อีเมล: ….....................</t>
    </r>
  </si>
  <si>
    <t>ระดับของค่าการใช้พลังงานต่อหน่วยผลผลิต ที่ ….</t>
  </si>
  <si>
    <t>จำนวนผู้เข้าร่วมกิจกรรมฯ</t>
  </si>
  <si>
    <r>
      <t>7.</t>
    </r>
    <r>
      <rPr>
        <sz val="7"/>
        <rFont val="Times New Roman"/>
        <family val="1"/>
      </rPr>
      <t xml:space="preserve">       </t>
    </r>
  </si>
  <si>
    <t>(กิโลวัตต์ – ชั่วโมง)</t>
  </si>
  <si>
    <t xml:space="preserve">(1) ขนาดการใช้พลังงาน </t>
  </si>
  <si>
    <t>สรุปผลการตรวจสอบการปฎิบัติตามเป้าหมายอนุรักษ์พลังงาน</t>
  </si>
  <si>
    <t xml:space="preserve"> ….…..คน</t>
  </si>
  <si>
    <t>ผู้เข้าร่วมกิจกรรม</t>
  </si>
  <si>
    <t>ระดับของค่าการใช้พลังงานต่อหน่วยผลผลิต ที่ …….</t>
  </si>
  <si>
    <t>หมายเหตุ : กรณีมีแผนการฝึกอบรม มากกว่าลำดับที่กำหนดสามารถเพิ่มเติมได้</t>
  </si>
  <si>
    <t>หมายเหตุ : กรณีมีแผนกิจกรรมเพื่อส่งเสริมการอนุรักษ์พลังงาน มากกว่าลำดับที่กำหนดสามารถเพิ่มเติมได้</t>
  </si>
  <si>
    <t>(ใส่เอกสารการเผยแพร่ผลการทบทวนวิเคราะห์ และแก้ไขข้อบกพร่องของการจัดการพลังงานขององค์กร วิธีการที่ 1 )</t>
  </si>
  <si>
    <t>(ใส่เอกสารการเผยแพร่ผลการทบทวนวิเคราะห์ และแก้ไขข้อบกพร่องของการจัดการพลังงานขององค์กร วิธีการที่ 2)</t>
  </si>
  <si>
    <t>ปริมาณผลผลิตจริง</t>
  </si>
  <si>
    <t>(ข)    .......(ให้ระบุวิธีการเผยแพร่)............................................</t>
  </si>
  <si>
    <t>ตรวจวัดหาข้อมูลขนาดการใช้พลังงาน ชั่วโมงการทำงาน และวิเคราะห์หาค่าประสิทธิภาพและการสูญเสีย</t>
  </si>
  <si>
    <t>ต้องสอดคล้องกับที่แสดงในขั้นตอนที่ 5</t>
  </si>
  <si>
    <t>แสดงรายละเอียดการคำนวณที่มาผลประหยัดจริง</t>
  </si>
  <si>
    <t xml:space="preserve">สำหรับมาตรการด้านไฟฟ้า  </t>
  </si>
  <si>
    <t>สำหรับมาตรการด้านความร้อน</t>
  </si>
  <si>
    <r>
      <t>(4.1)</t>
    </r>
    <r>
      <rPr>
        <sz val="7"/>
        <rFont val="Times New Roman"/>
        <family val="1"/>
      </rPr>
      <t xml:space="preserve">   </t>
    </r>
    <r>
      <rPr>
        <sz val="16"/>
        <rFont val="Cordia New"/>
        <family val="2"/>
      </rPr>
      <t>การประเมินระดับองค์กร</t>
    </r>
  </si>
  <si>
    <r>
      <t>(4.2)</t>
    </r>
    <r>
      <rPr>
        <sz val="7"/>
        <rFont val="Times New Roman"/>
        <family val="1"/>
      </rPr>
      <t> </t>
    </r>
    <r>
      <rPr>
        <sz val="16"/>
        <rFont val="Cordia New"/>
        <family val="2"/>
      </rPr>
      <t xml:space="preserve"> การประเมินระดับผลิตภัณฑ์</t>
    </r>
  </si>
  <si>
    <r>
      <t>(4.3)</t>
    </r>
    <r>
      <rPr>
        <sz val="7"/>
        <rFont val="Times New Roman"/>
        <family val="1"/>
      </rPr>
      <t xml:space="preserve">   </t>
    </r>
    <r>
      <rPr>
        <sz val="16"/>
        <rFont val="Cordia New"/>
        <family val="2"/>
      </rPr>
      <t>การประเมินระดับเครื่องจักร/อุปกรณ์</t>
    </r>
  </si>
  <si>
    <t>4.1) การประเมินระดับองค์กร</t>
  </si>
  <si>
    <t>4.1.2) ข้อมูลระบบไฟฟ้า</t>
  </si>
  <si>
    <t>กราฟแสดงการเปรียบเทียบข้อมูลการใช้พลังงาน</t>
  </si>
  <si>
    <r>
      <t>หมายเหตุ: 1.</t>
    </r>
    <r>
      <rPr>
        <sz val="12"/>
        <color indexed="8"/>
        <rFont val="Cordia New"/>
        <family val="2"/>
      </rPr>
      <t>ในกรณีไม่มีค่าความร้อนเฉลี่ยจากผู้จำหน่าย ให้อ้างอิงค่าความร้อนเฉลี่ยตามที่กรมพัฒนาพลังงานทดแทนและอนุรักษ์พลังงานกำหนด</t>
    </r>
  </si>
  <si>
    <t xml:space="preserve">                  2.ระบุข้อมูลในตารางเฉพาะในส่วนที่เกี่ยวข้องกับการผลิตเท่านั้น (ไม่รวมระบบขนส่ง, การผลิตไฟฟ้า และการประกอบอาหาร)</t>
  </si>
  <si>
    <t>ร้อยละปริมาณผลผลิต</t>
  </si>
  <si>
    <t>4.3.1) การประเมินศักยภาพของเครื่องจักร/อุปกรณ์ที่มีนัยสำคัญ เพื่อนำไปค้นหามาตรการอนุรักษ์พลังงาน</t>
  </si>
  <si>
    <t xml:space="preserve">1. ร้อยละผลประหยัด คิดเทียบจากข้อมูลการใช้พลังงานรวมในปีที่ผ่านมา </t>
  </si>
  <si>
    <t>(สำหรับมาตรการด้านไฟฟ้า) (ต่อ)</t>
  </si>
  <si>
    <t xml:space="preserve">15) </t>
  </si>
  <si>
    <t>ภาพก่อนดำเนินการปรับปรุง</t>
  </si>
  <si>
    <t>(ใส่ภาพก่อนดำเนินการปรับปรุง)</t>
  </si>
  <si>
    <t>16)</t>
  </si>
  <si>
    <t>(แสดงวิธีการคำนวณอย่างละเอียด)</t>
  </si>
  <si>
    <t xml:space="preserve">9) </t>
  </si>
  <si>
    <t xml:space="preserve">10)   </t>
  </si>
  <si>
    <t>(สำหรับมาตรการด้านความร้อน) (ต่อ)</t>
  </si>
  <si>
    <t xml:space="preserve">รายละเอียดการดำเนินการปรับปรุง  : </t>
  </si>
  <si>
    <t>รายละเอียดผลการดำเนินการที่เกิดขึ้นจริง</t>
  </si>
  <si>
    <t>ภาพหลังดำเนินการปรับปรุง</t>
  </si>
  <si>
    <r>
      <t xml:space="preserve">              2. </t>
    </r>
    <r>
      <rPr>
        <sz val="12"/>
        <rFont val="Cordia New"/>
        <family val="2"/>
      </rPr>
      <t>รายละเอียด และที่มีของผลการอนุรักษ์พลังงานที่เกิดขึ้นจริงอยู่หน้าถัดไป</t>
    </r>
  </si>
  <si>
    <r>
      <t>หมายเหตุ:</t>
    </r>
    <r>
      <rPr>
        <sz val="12"/>
        <rFont val="Cordia New"/>
        <family val="2"/>
      </rPr>
      <t xml:space="preserve"> 1. ระบุมาตรการเรียงตามลำดับ โดยกรอก 1 แผ่น ต่อ 1 มาตรการ</t>
    </r>
  </si>
  <si>
    <t>ชื่อมาตรการ.........................</t>
  </si>
  <si>
    <t>มาตรการลำดับที่.......................................</t>
  </si>
  <si>
    <t>ภาพ/หลักฐานแสดงการฝึกอบรม</t>
  </si>
  <si>
    <t>ภาพ/หลักฐานแสดงกิจกรรมเพื่อส่งเสริมการอนุรักษ์พลังงาน</t>
  </si>
  <si>
    <t>(ใส่ภาพ/หลักฐานแสดงกิจกรรมเพื่อส่งเสริมการอนุรักษ์พลังงาน)</t>
  </si>
  <si>
    <t>(ใส่ภาพ/หลักฐานแสดงการฝึกอบรม)</t>
  </si>
  <si>
    <t>จำนวนเงินที่ได้รับการสนับสนุน…..........................................................................................................................................................................</t>
  </si>
  <si>
    <t>ใส่เอกสารสรุปผลการประชุมทบทวนการจัดการพลังงาน/หลักฐานการประชุมทบทวนฯ</t>
  </si>
  <si>
    <t>เอกสารประกอบอื่นๆ</t>
  </si>
  <si>
    <t>แผนการดำเนินการมาตรการอนุรักษ์พลังงานในระยะเวลา 3 ปีข้างหน้า</t>
  </si>
  <si>
    <t>ปีที่ดำเนินการประเมิน พ.ศ....................................</t>
  </si>
  <si>
    <t>ปี 2561</t>
  </si>
  <si>
    <t>รูปที่ 5-1 ภาพก่อนดำเนินการปรับปรุง</t>
  </si>
  <si>
    <t>รูปที่ 5-2 ภาพก่อนดำเนินการปรับปรุง</t>
  </si>
  <si>
    <t>รูปที่ 5-3 เผยแพร่แผนการฝึกอบรม</t>
  </si>
  <si>
    <t xml:space="preserve">รูปที่ 5-4 เผยแพร่แผนกิจกรรมเพื่อส่งเสริมการอนุรักษ์พลังงาน </t>
  </si>
  <si>
    <t>ชื่อโครงการที่ขอรับการสนับสนุนจาก พพ. (ถ้ามี): …..........................................................................................................................................................................</t>
  </si>
  <si>
    <t>(ใส่ภาพหลังดำเนินการปรับปรุง)</t>
  </si>
  <si>
    <t>รูปที่ 6-1 หลังดำเนินการปรับปรุง</t>
  </si>
  <si>
    <t>รูปที่ 6-2 หลังดำเนินการปรับปรุง</t>
  </si>
  <si>
    <r>
      <t>รูปที่ 8-1</t>
    </r>
    <r>
      <rPr>
        <sz val="16"/>
        <rFont val="Cordia New"/>
        <family val="2"/>
      </rPr>
      <t xml:space="preserve">  เอกสารสรุปการประชุมทบทวนด้านการจัดการพลังงาน</t>
    </r>
  </si>
  <si>
    <t>ค่าประสิทธิภาพหรือสมรรถนะ</t>
  </si>
  <si>
    <t>ค่าพิกัด</t>
  </si>
  <si>
    <t>ใช้งานจริง</t>
  </si>
  <si>
    <r>
      <t xml:space="preserve">หมายเหตุ :  </t>
    </r>
    <r>
      <rPr>
        <sz val="14"/>
        <rFont val="CordiaUPC"/>
        <family val="2"/>
        <charset val="222"/>
      </rPr>
      <t>ให้ดำเนินการบันทึกเฉพาะเครื่องจักร/อุปกรณ์หลักที่มีนัยสำคัญ</t>
    </r>
  </si>
  <si>
    <t>4.1.2.1) ข้อมูลหม้อแปลงไฟฟ้า</t>
  </si>
  <si>
    <t>6.3.7) ค่าการใช้พลังงานจำเพาะต่อหน่วยผลผลิต</t>
  </si>
  <si>
    <t>4.2.2) ค่าการใช้พลังงานจำเพาะต่อหน่วยผลผลิต</t>
  </si>
  <si>
    <r>
      <t>รูปที่ 4.1</t>
    </r>
    <r>
      <rPr>
        <sz val="16"/>
        <rFont val="Cordia New"/>
        <family val="2"/>
      </rPr>
      <t xml:space="preserve"> แผนผังกระบวนการผลิต…………</t>
    </r>
  </si>
  <si>
    <t>รูปที่ 4.2 กราฟแสดงข้อมูลเปรียบเทียบข้อมูลการใช้พลังงานหรือดัชนีการใช้พลังงานเทียบกับค่าเป้าหมายภายในโรงงานหรือเปรียบเทียบข้อมูล (ถ้ามี)</t>
  </si>
  <si>
    <t>รูปที่ 6-3 ภาพแสดงการฝึกอบรม</t>
  </si>
  <si>
    <t>รูปที่ 6-4 ภาพแสดงกิจกรรมเพื่อส่งเสริมการอนุรักษ์พลังงาน</t>
  </si>
  <si>
    <r>
      <t xml:space="preserve">     โรงงานควบคุมมีการทบทวนผลการดำเนินการด้านการจัดการพลังงานโดยได้มีการประชุมไปแล้ว ....(ระบุจำนวนครั้ง).... ครั้ง  </t>
    </r>
    <r>
      <rPr>
        <u/>
        <sz val="16"/>
        <rFont val="Cordia New"/>
        <family val="2"/>
      </rPr>
      <t>รวมทั้งได้นำข้อมูลที่ได้จากคณะผู้ตรวจประเมินการจัดการพลังงานภายในองค์กรมาใช้ร่วมในการปรับปรุงและแก้ไขข้อบกพร่องที่เกิดขึ้นจากการดำเนินการ (มีการลงนามในผลการตรวจประเมิณฯภายในองค์กร วันที่ .................................... ซึ่งเป็นวันที่ดำเนินการก่อนประชุมทบทวนฯ)</t>
    </r>
    <r>
      <rPr>
        <sz val="16"/>
        <rFont val="Cordia New"/>
        <family val="2"/>
      </rPr>
      <t xml:space="preserve"> โดยมีรายละเอียดดังต่อไปนี้</t>
    </r>
  </si>
  <si>
    <t>วันที่ ....../……....../…….....</t>
  </si>
  <si>
    <t>วันที่ ....../……....../…….......</t>
  </si>
  <si>
    <t>4.1.1) ข้อมูลผลผลิตในรอบปี 25ww</t>
  </si>
  <si>
    <r>
      <t xml:space="preserve">     ปริมาณการผลิต</t>
    </r>
    <r>
      <rPr>
        <b/>
        <sz val="14"/>
        <color indexed="60"/>
        <rFont val="CordiaUPC"/>
        <family val="2"/>
        <charset val="222"/>
      </rPr>
      <t xml:space="preserve"> ปี 25ww</t>
    </r>
  </si>
  <si>
    <r>
      <t>ตารางที่ 4.1 ปริมาณการผลิตจำแนกตามผลิตภัณฑ์</t>
    </r>
    <r>
      <rPr>
        <b/>
        <sz val="14"/>
        <color indexed="60"/>
        <rFont val="CordiaUPC"/>
        <family val="2"/>
        <charset val="222"/>
      </rPr>
      <t xml:space="preserve"> ปี 25ww</t>
    </r>
  </si>
  <si>
    <r>
      <t xml:space="preserve">      รายละเอียดข้อมูลการผลิต</t>
    </r>
    <r>
      <rPr>
        <sz val="14"/>
        <color indexed="60"/>
        <rFont val="CordiaUPC"/>
        <family val="2"/>
        <charset val="222"/>
      </rPr>
      <t>ในรอบปี 25ww</t>
    </r>
  </si>
  <si>
    <r>
      <t>ตารางที่ 4.2 ข้อมูลการผลิต</t>
    </r>
    <r>
      <rPr>
        <b/>
        <sz val="14"/>
        <color indexed="60"/>
        <rFont val="CordiaUPC"/>
        <family val="2"/>
        <charset val="222"/>
      </rPr>
      <t>ในรอบปี 25ww</t>
    </r>
  </si>
  <si>
    <r>
      <t xml:space="preserve">ตารางที่ 4.3 </t>
    </r>
    <r>
      <rPr>
        <sz val="16"/>
        <rFont val="Cordia New"/>
        <family val="2"/>
      </rPr>
      <t>ข้อมูลการใช้ไฟฟ้าใน</t>
    </r>
    <r>
      <rPr>
        <sz val="16"/>
        <color indexed="10"/>
        <rFont val="Cordia New"/>
        <family val="2"/>
      </rPr>
      <t>รอบปี 25ww</t>
    </r>
  </si>
  <si>
    <t>4.1.2.2) ข้อมูลปริมาณการใช้ไฟฟ้าในรอบปี 25ww</t>
  </si>
  <si>
    <t>4.1.3) ข้อมูลปริมาณการใช้เชื้อเพลิงในรอบปี 25ww</t>
  </si>
  <si>
    <r>
      <t xml:space="preserve">ตารางที่ 4.4 </t>
    </r>
    <r>
      <rPr>
        <sz val="16"/>
        <rFont val="Cordia New"/>
        <family val="2"/>
      </rPr>
      <t>ข้อมูลการใช้เชื้อเพลิงและพลังงานหมุนเวียนใน</t>
    </r>
    <r>
      <rPr>
        <sz val="16"/>
        <color indexed="10"/>
        <rFont val="Cordia New"/>
        <family val="2"/>
      </rPr>
      <t>รอบปี 25ww</t>
    </r>
  </si>
  <si>
    <r>
      <t>ตารางที่ 4.5</t>
    </r>
    <r>
      <rPr>
        <sz val="16"/>
        <rFont val="Cordia New"/>
        <family val="2"/>
      </rPr>
      <t xml:space="preserve">  ข้อมูลการใช้เชื้อเพลิงในการผลิตไฟฟ้าใน</t>
    </r>
    <r>
      <rPr>
        <sz val="16"/>
        <color indexed="10"/>
        <rFont val="Cordia New"/>
        <family val="2"/>
      </rPr>
      <t>รอบปี  25ww</t>
    </r>
  </si>
  <si>
    <t>4.1.4) ข้อมูลปริมาณการใช้เชื้อเพลิงในการผลิตไฟฟ้าในรอบปี 25ww</t>
  </si>
  <si>
    <t>4.1.5) ข้อมูลสัดส่วนการใช้พลังงานไฟฟ้าในรอบปี 25ww</t>
  </si>
  <si>
    <t xml:space="preserve">                   สัดส่วนการใช้พลังงานไฟฟ้าในรอบปี 25ww</t>
  </si>
  <si>
    <r>
      <t xml:space="preserve">ตารางที่ 4.6 </t>
    </r>
    <r>
      <rPr>
        <sz val="16"/>
        <rFont val="Cordia New"/>
        <family val="2"/>
      </rPr>
      <t>สัดส่วนการใช้พลังงานไฟฟ้าแยกตาม</t>
    </r>
    <r>
      <rPr>
        <sz val="16"/>
        <color indexed="10"/>
        <rFont val="Cordia New"/>
        <family val="2"/>
      </rPr>
      <t>ระบบปี 25ww</t>
    </r>
  </si>
  <si>
    <t>4.1.6) ข้อมูลสัดส่วนการใช้พลังงานความร้อนในรอบปี 25ww</t>
  </si>
  <si>
    <r>
      <t xml:space="preserve">ตารางที่ 4.7 </t>
    </r>
    <r>
      <rPr>
        <sz val="16"/>
        <rFont val="Cordia New"/>
        <family val="2"/>
      </rPr>
      <t>สัดส่วนการใช้พลังงานเชื้อเพลิงแยกตาม</t>
    </r>
    <r>
      <rPr>
        <sz val="16"/>
        <color indexed="10"/>
        <rFont val="Cordia New"/>
        <family val="2"/>
      </rPr>
      <t>ระบบปี 25ww</t>
    </r>
  </si>
  <si>
    <r>
      <rPr>
        <b/>
        <sz val="16"/>
        <rFont val="Cordia New"/>
        <family val="2"/>
      </rPr>
      <t>ตารางที่ 4.8</t>
    </r>
    <r>
      <rPr>
        <sz val="16"/>
        <rFont val="Cordia New"/>
        <family val="2"/>
      </rPr>
      <t xml:space="preserve"> ปริมาณการใช้พลังงานต่อหน่วยผลผลิตของ </t>
    </r>
    <r>
      <rPr>
        <sz val="16"/>
        <color indexed="12"/>
        <rFont val="Cordia New"/>
        <family val="2"/>
      </rPr>
      <t>.............</t>
    </r>
    <r>
      <rPr>
        <sz val="16"/>
        <color indexed="10"/>
        <rFont val="Cordia New"/>
        <family val="2"/>
      </rPr>
      <t>ในรอบปี 25ww</t>
    </r>
  </si>
  <si>
    <t>ม.ค. ww</t>
  </si>
  <si>
    <t>ก.พ. ww</t>
  </si>
  <si>
    <t>มี.ค. ww</t>
  </si>
  <si>
    <t>เม.ย. ww</t>
  </si>
  <si>
    <t>พ.ค. ww</t>
  </si>
  <si>
    <t>มิ.ย. ww</t>
  </si>
  <si>
    <t>ก.ค. ww</t>
  </si>
  <si>
    <t>ส.ค. ww</t>
  </si>
  <si>
    <t>ก.ย. ww</t>
  </si>
  <si>
    <t>ต.ค. ww</t>
  </si>
  <si>
    <t>พ.ย. ww</t>
  </si>
  <si>
    <t>ธ.ค. ww</t>
  </si>
  <si>
    <t>SEC ปี 25ww</t>
  </si>
  <si>
    <r>
      <t xml:space="preserve">ตารางที่ 4.9 </t>
    </r>
    <r>
      <rPr>
        <sz val="16"/>
        <rFont val="Cordia New"/>
        <family val="2"/>
      </rPr>
      <t>แบบบันทึกข้อมูลการใช้พลังงานไฟฟ้าที่มีนัยสำคัญของเครื่องจักร/อุปกรณ์หลัก ปี 25ww</t>
    </r>
  </si>
  <si>
    <r>
      <t xml:space="preserve">ตารางที่ 4.10 </t>
    </r>
    <r>
      <rPr>
        <sz val="16"/>
        <rFont val="Cordia New"/>
        <family val="2"/>
      </rPr>
      <t>แบบบันทึกข้อมูลการใช้พลังงานความร้อนที่มีนัยสำคัญของอุปกรณ์/เครื่องจักร ปี 25ww</t>
    </r>
  </si>
  <si>
    <r>
      <t xml:space="preserve">2. อัตราค่าไฟฟ้าเฉลี่ย .............................. บาท/กิโลวัตต์-ชั่วโมง </t>
    </r>
    <r>
      <rPr>
        <sz val="12"/>
        <color indexed="10"/>
        <rFont val="Cordia New"/>
        <family val="2"/>
      </rPr>
      <t>(ปี 25ww)</t>
    </r>
  </si>
  <si>
    <r>
      <t xml:space="preserve">3. อัตราค่าเชื้อเพลิง ................................ บาท/(ระบุหน่วย) </t>
    </r>
    <r>
      <rPr>
        <sz val="12"/>
        <color indexed="10"/>
        <rFont val="Cordia New"/>
        <family val="2"/>
      </rPr>
      <t>(ปี 25ww)</t>
    </r>
  </si>
  <si>
    <t>บาท/หน่วย ww</t>
  </si>
  <si>
    <t>ไฟฟ้า ww</t>
  </si>
  <si>
    <t>ความร้อน ww</t>
  </si>
  <si>
    <r>
      <t xml:space="preserve">ตารางที่ 5.4 </t>
    </r>
    <r>
      <rPr>
        <sz val="16"/>
        <rFont val="Cordia New"/>
        <family val="2"/>
      </rPr>
      <t>แผนการฝึกอบรมการอนุรักษ์พลังงาน</t>
    </r>
    <r>
      <rPr>
        <sz val="16"/>
        <color indexed="10"/>
        <rFont val="Cordia New"/>
        <family val="2"/>
      </rPr>
      <t xml:space="preserve"> ประจำปี 25xx</t>
    </r>
  </si>
  <si>
    <r>
      <t xml:space="preserve">ตารางที่ 5.5 </t>
    </r>
    <r>
      <rPr>
        <sz val="16"/>
        <rFont val="Cordia New"/>
        <family val="2"/>
      </rPr>
      <t>แผนกิจกรรมเพื่อส่งเสริมการอนุรักษ์พลังงาน</t>
    </r>
    <r>
      <rPr>
        <sz val="16"/>
        <color indexed="10"/>
        <rFont val="Cordia New"/>
        <family val="2"/>
      </rPr>
      <t xml:space="preserve"> ประจำปี 25xx</t>
    </r>
  </si>
  <si>
    <t>6.3  ข้อมูลทางด้านพลังงานในรอบปี 25xx</t>
  </si>
  <si>
    <t>6.3.1) ข้อมูลการผลิตในรอบปี 25xx</t>
  </si>
  <si>
    <r>
      <t>รายละเอียดข้อมูลการผลิต</t>
    </r>
    <r>
      <rPr>
        <sz val="14"/>
        <color indexed="12"/>
        <rFont val="CordiaUPC"/>
        <family val="2"/>
        <charset val="222"/>
      </rPr>
      <t>ในรอบปี 25xx</t>
    </r>
  </si>
  <si>
    <r>
      <t xml:space="preserve">ตารางที่ 6.7 ปริมาณการผลิตจำแนกตามผลิตภัณฑ์ </t>
    </r>
    <r>
      <rPr>
        <b/>
        <sz val="14"/>
        <color indexed="12"/>
        <rFont val="CordiaUPC"/>
        <family val="2"/>
        <charset val="222"/>
      </rPr>
      <t>ปี 25xx</t>
    </r>
  </si>
  <si>
    <r>
      <t>ตารางที่ 6.8 ข้อมูลการผลิต</t>
    </r>
    <r>
      <rPr>
        <b/>
        <sz val="14"/>
        <color indexed="12"/>
        <rFont val="CordiaUPC"/>
        <family val="2"/>
        <charset val="222"/>
      </rPr>
      <t>ในรอบปี 25xx</t>
    </r>
  </si>
  <si>
    <r>
      <rPr>
        <b/>
        <sz val="16"/>
        <rFont val="Cordia New"/>
        <family val="2"/>
      </rPr>
      <t xml:space="preserve">ตารางที่ 6.9 </t>
    </r>
    <r>
      <rPr>
        <sz val="16"/>
        <rFont val="Cordia New"/>
        <family val="2"/>
      </rPr>
      <t>ข้อมูลการใช้ไฟฟ้า</t>
    </r>
    <r>
      <rPr>
        <sz val="16"/>
        <color indexed="12"/>
        <rFont val="Cordia New"/>
        <family val="2"/>
      </rPr>
      <t>ในรอบปี 25xx</t>
    </r>
  </si>
  <si>
    <t>6.3.2) ข้อมูลการใช้ไฟฟ้าในรอบปี 25xx</t>
  </si>
  <si>
    <t>6.3.2) ข้อมูลการใช้เชื้อเพลิงและพลังงานหมุนเวียนในรอบปี 25xx</t>
  </si>
  <si>
    <r>
      <rPr>
        <b/>
        <sz val="16"/>
        <rFont val="Cordia New"/>
        <family val="2"/>
      </rPr>
      <t>ตารางที่ 6.10</t>
    </r>
    <r>
      <rPr>
        <sz val="16"/>
        <rFont val="Cordia New"/>
        <family val="2"/>
      </rPr>
      <t xml:space="preserve">  ข้อมูลการใช้เชื้อเพลิงและพลังงานหมุนเวียน</t>
    </r>
    <r>
      <rPr>
        <sz val="16"/>
        <color indexed="62"/>
        <rFont val="Cordia New"/>
        <family val="2"/>
      </rPr>
      <t>ในรอบปี 25xx</t>
    </r>
  </si>
  <si>
    <t>ปี 25xx</t>
  </si>
  <si>
    <t>ปี 25ww</t>
  </si>
  <si>
    <t>รูปที่ 6-5 กราฟแสดงข้อมูลเปรียบเทียบการใช้พลังงานไฟฟ้ารายเดือน ปี 25ww และ 25xx</t>
  </si>
  <si>
    <t>รูปที่ 6-6 กราฟแสดงข้อมูลเปรียบเทียบการใช้พลังงานความร้อนจากเชื้อเพลิงรายเดือน ปี 25ww และ 25xx</t>
  </si>
  <si>
    <t>6.3.4) ข้อมูลปริมาณการใช้เชื้อเพลิงในการผลิตไฟฟ้าในรอบปี 25xx</t>
  </si>
  <si>
    <r>
      <t>ตารางที่ 6.11</t>
    </r>
    <r>
      <rPr>
        <sz val="16"/>
        <rFont val="Cordia New"/>
        <family val="2"/>
      </rPr>
      <t xml:space="preserve">  ข้อมูลการใช้เชื้อเพลิงในการผลิตไฟฟ้าใน</t>
    </r>
    <r>
      <rPr>
        <sz val="16"/>
        <color indexed="10"/>
        <rFont val="Cordia New"/>
        <family val="2"/>
      </rPr>
      <t>รอบปี  25xx</t>
    </r>
  </si>
  <si>
    <t>รูปที่ 6-7 กราฟแสดงข้อมูลเปรียบเทียบการใช้พลังงานเชื้อเพลิงผลิตไฟฟ้ารายเดือน ปี 25ww และ 25xx</t>
  </si>
  <si>
    <t>6.3.5) สัดส่วนการใช้พลังงานแยกตามระบบในรอบปี 25xx</t>
  </si>
  <si>
    <r>
      <rPr>
        <b/>
        <sz val="16"/>
        <rFont val="Cordia New"/>
        <family val="2"/>
      </rPr>
      <t xml:space="preserve">ตารางที่ 6.12 </t>
    </r>
    <r>
      <rPr>
        <sz val="16"/>
        <rFont val="Cordia New"/>
        <family val="2"/>
      </rPr>
      <t>สัดส่วนการใช้พลังงานไฟฟ้าแยกตามระบบ</t>
    </r>
    <r>
      <rPr>
        <sz val="16"/>
        <color indexed="12"/>
        <rFont val="Cordia New"/>
        <family val="2"/>
      </rPr>
      <t>ปี 25xx</t>
    </r>
  </si>
  <si>
    <t>6.3.6) ข้อมูลสัดส่วนการใช้พลังงานความร้อนในรอบปี 25xx</t>
  </si>
  <si>
    <r>
      <rPr>
        <b/>
        <sz val="16"/>
        <rFont val="Cordia New"/>
        <family val="2"/>
      </rPr>
      <t xml:space="preserve">ตารางที่ 6.13 </t>
    </r>
    <r>
      <rPr>
        <sz val="16"/>
        <rFont val="Cordia New"/>
        <family val="2"/>
      </rPr>
      <t>สัดส่วนการใช้พลังงานเชื้อเพลิงแยกตามระบบ</t>
    </r>
    <r>
      <rPr>
        <sz val="16"/>
        <color indexed="12"/>
        <rFont val="Cordia New"/>
        <family val="2"/>
      </rPr>
      <t>ปี 25xx</t>
    </r>
  </si>
  <si>
    <t>สัดส่วนการใช้พลังงาน ปี 25ww</t>
  </si>
  <si>
    <t>สัดส่วนการใช้พลังงาน ปี 25xx</t>
  </si>
  <si>
    <t>รูปที่ 6-8 กราฟแสดงข้อมูลเปรียบเทียบสัดส่วนการใช้พลังงาน ปี 25ww และ 25xx</t>
  </si>
  <si>
    <t>รูปที่ 6-9 กราฟแสดงข้อมูลเปรียบเทียบสัดส่วนการใช้พลังงานไฟฟ้า ปี 25ww และ 25xx</t>
  </si>
  <si>
    <t>รูปที่ 6-10 กราฟแสดงข้อมูลเปรียบเทียบสัดส่วนการใช้พลังงานความร้อน ปี 25ww และ 25xx</t>
  </si>
  <si>
    <r>
      <rPr>
        <b/>
        <sz val="16"/>
        <rFont val="Cordia New"/>
        <family val="2"/>
      </rPr>
      <t>ตารางที่</t>
    </r>
    <r>
      <rPr>
        <sz val="16"/>
        <rFont val="Cordia New"/>
        <family val="2"/>
      </rPr>
      <t xml:space="preserve"> </t>
    </r>
    <r>
      <rPr>
        <b/>
        <sz val="16"/>
        <rFont val="Cordia New"/>
        <family val="2"/>
      </rPr>
      <t>6.14</t>
    </r>
    <r>
      <rPr>
        <sz val="16"/>
        <rFont val="Cordia New"/>
        <family val="2"/>
      </rPr>
      <t xml:space="preserve"> ปริมาณการใช้พลังงานต่อหน่วยผลผลิตของ </t>
    </r>
    <r>
      <rPr>
        <sz val="16"/>
        <color indexed="12"/>
        <rFont val="Cordia New"/>
        <family val="2"/>
      </rPr>
      <t>.............</t>
    </r>
    <r>
      <rPr>
        <sz val="16"/>
        <color indexed="10"/>
        <rFont val="Cordia New"/>
        <family val="2"/>
      </rPr>
      <t>ในรอบปี 25ww และ ปี 25xx</t>
    </r>
  </si>
  <si>
    <t>ก.พ. Xx</t>
  </si>
  <si>
    <t>ม.ค. xx</t>
  </si>
  <si>
    <t>มี.ค. Xx</t>
  </si>
  <si>
    <t>เม.ย. Xx</t>
  </si>
  <si>
    <t>พ.ค. Xx</t>
  </si>
  <si>
    <t>มิ.ย. Xx</t>
  </si>
  <si>
    <t>ก.ค. Xx</t>
  </si>
  <si>
    <t>ส.ค. Xx</t>
  </si>
  <si>
    <t>ก.ย. Xx</t>
  </si>
  <si>
    <t>ต.ค. Xx</t>
  </si>
  <si>
    <t>พ.ย. Xx</t>
  </si>
  <si>
    <t>ธ.ค. Xx</t>
  </si>
  <si>
    <t xml:space="preserve">รูปที่ 6-11 กราฟแสดงข้อมูลเปรียบเทียบค่า SEC ของผลิตภัณฑ์ ปี 25ww และ ปี 25xx
</t>
  </si>
  <si>
    <t>SEC ENERGY ww</t>
  </si>
  <si>
    <t>SEC ENERGY xx</t>
  </si>
  <si>
    <r>
      <t>ตารางที่  8.1</t>
    </r>
    <r>
      <rPr>
        <sz val="16"/>
        <rFont val="Cordia New"/>
        <family val="2"/>
      </rPr>
      <t xml:space="preserve"> การทบทวนการดำเนินงานการจัดการพลังงาน</t>
    </r>
    <r>
      <rPr>
        <sz val="16"/>
        <color indexed="10"/>
        <rFont val="Cordia New"/>
        <family val="2"/>
      </rPr>
      <t xml:space="preserve"> ประจำปี 25xx</t>
    </r>
  </si>
  <si>
    <t>เดือน..........................................พ.ศ.25yy</t>
  </si>
  <si>
    <r>
      <t>ตารางที่ 8.2</t>
    </r>
    <r>
      <rPr>
        <sz val="16"/>
        <rFont val="CordiaUPC"/>
        <family val="2"/>
        <charset val="222"/>
      </rPr>
      <t xml:space="preserve"> สรุปผลการทบทวน วิเคราะห์ และแก้ไขข้อบกพร่องของการจัดการพลังงาน </t>
    </r>
    <r>
      <rPr>
        <sz val="16"/>
        <color indexed="10"/>
        <rFont val="CordiaUPC"/>
        <family val="2"/>
        <charset val="222"/>
      </rPr>
      <t>ประจำปี 25xx</t>
    </r>
  </si>
  <si>
    <r>
      <t xml:space="preserve">กำลังผลิตติดตั้ง
</t>
    </r>
    <r>
      <rPr>
        <b/>
        <sz val="12"/>
        <rFont val="CordiaUPC"/>
        <family val="2"/>
      </rPr>
      <t>(กำลังการผลิตสูงสุดของเครื่องจักร)</t>
    </r>
  </si>
  <si>
    <r>
      <t xml:space="preserve">กำลังผลิตติดตั้ง
</t>
    </r>
    <r>
      <rPr>
        <sz val="12"/>
        <rFont val="Cordia New"/>
        <family val="2"/>
      </rPr>
      <t>(กำลังการผลิตสูงสุดของเครื่องจักร)</t>
    </r>
  </si>
  <si>
    <t>(ใส่แผนผังกระบวนการผลิตและระบุชนิดพลังงานและร้อยละการใช้พลังงานแต่ละขั้นตอน)</t>
  </si>
  <si>
    <t xml:space="preserve">การใช้พลังงานก่อนการปรับปรุง </t>
  </si>
  <si>
    <t>การใช้พลังงานหลังการปรับปรุง</t>
  </si>
  <si>
    <t>ผลประหยัด</t>
  </si>
  <si>
    <t>(ยกข้อมูลจากการคำนวณมาสรุปในตาราง)</t>
  </si>
  <si>
    <t>.........(อธิบายสภาพของเครื่องจักรเดิมก่อนปรับปรุง โดยระบุชนิด............................</t>
  </si>
  <si>
    <t>………ขนาด จำนวน อายุการใช้งาน ฯลฯ และสาเหตุที่ต้องมีการปรับปรุง)…………</t>
  </si>
  <si>
    <t>..........(อธิบายวิธีการได้มาของตัวเลขผลการประหยัดพลังงาน............................</t>
  </si>
  <si>
    <t>………เช่น ได้จากการประเมินค่าตามสเป็คอุปกรณ์ประกอบการคำนวณ………………………</t>
  </si>
  <si>
    <t>………หรือได้จากการใช้เครื่องมือตรวจวัดประกอบการคำนวณ)…………………………</t>
  </si>
  <si>
    <t>ตามเป้าหมาย
(ค่าจากการคำนวณ)</t>
  </si>
  <si>
    <t>ที่เกิดขึ้นจริง
(จากการตรวจสอบหลังดำเนินการ)</t>
  </si>
  <si>
    <t>ปริมาณ (MJ/ปี)</t>
  </si>
  <si>
    <t>ประจำปี 2562</t>
  </si>
  <si>
    <t>ส่งรายงาน ภายในมีนาคม ปี 2563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</si>
</sst>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3" formatCode="_-* #,##0.00_-;\-* #,##0.00_-;_-* &quot;-&quot;??_-;_-@_-"/>
    <numFmt numFmtId="194" formatCode="_(* #,##0.00_);_(* \(#,##0.00\);_(* &quot;-&quot;??_);_(@_)"/>
    <numFmt numFmtId="199" formatCode="_(* #,##0.0_);_(* \(#,##0.0\);_(* &quot;-&quot;??_);_(@_)"/>
    <numFmt numFmtId="200" formatCode="_(* #,##0_);_(* \(#,##0\);_(* &quot;-&quot;??_);_(@_)"/>
    <numFmt numFmtId="201" formatCode="ดดด\ bb"/>
    <numFmt numFmtId="202" formatCode="0.0"/>
    <numFmt numFmtId="203" formatCode="_(* #,##0_);_(* \(#,##0\);_(* \-??_);_(@_)"/>
    <numFmt numFmtId="204" formatCode="#,##0\ ;&quot; (&quot;#,##0\);&quot; -&quot;#\ ;@\ "/>
    <numFmt numFmtId="205" formatCode="[$-101041E]d\ mmmm\ yyyy;@"/>
    <numFmt numFmtId="206" formatCode="_(* #,##0.000_);_(* \(#,##0.000\);_(* &quot;-&quot;??_);_(@_)"/>
    <numFmt numFmtId="207" formatCode="#,##0.000"/>
    <numFmt numFmtId="208" formatCode="_(* #,##0.0000_);_(* \(#,##0.0000\);_(* &quot;-&quot;??_);_(@_)"/>
  </numFmts>
  <fonts count="149" x14ac:knownFonts="1">
    <font>
      <sz val="10"/>
      <name val="Arial"/>
    </font>
    <font>
      <sz val="10"/>
      <name val="Arial"/>
      <family val="2"/>
    </font>
    <font>
      <sz val="11"/>
      <name val="Calibri"/>
      <family val="2"/>
    </font>
    <font>
      <b/>
      <sz val="14"/>
      <name val="Cordia New"/>
      <family val="2"/>
    </font>
    <font>
      <b/>
      <sz val="20"/>
      <name val="CordiaUPC"/>
      <family val="2"/>
      <charset val="222"/>
    </font>
    <font>
      <b/>
      <sz val="36"/>
      <name val="CordiaUPC"/>
      <family val="2"/>
      <charset val="222"/>
    </font>
    <font>
      <b/>
      <sz val="26"/>
      <name val="CordiaUPC"/>
      <family val="2"/>
      <charset val="222"/>
    </font>
    <font>
      <b/>
      <sz val="28"/>
      <name val="CordiaUPC"/>
      <family val="2"/>
      <charset val="222"/>
    </font>
    <font>
      <b/>
      <sz val="32"/>
      <name val="Calibri"/>
      <family val="2"/>
    </font>
    <font>
      <b/>
      <sz val="16"/>
      <name val="Calibri"/>
      <family val="2"/>
    </font>
    <font>
      <b/>
      <sz val="16"/>
      <name val="CordiaUPC"/>
      <family val="2"/>
      <charset val="222"/>
    </font>
    <font>
      <b/>
      <sz val="14"/>
      <name val="CordiaUPC"/>
      <family val="2"/>
      <charset val="222"/>
    </font>
    <font>
      <sz val="10"/>
      <name val="Times New Roman"/>
      <family val="1"/>
    </font>
    <font>
      <b/>
      <u/>
      <sz val="22"/>
      <name val="CordiaUPC"/>
      <family val="2"/>
      <charset val="222"/>
    </font>
    <font>
      <b/>
      <sz val="18"/>
      <name val="CordiaUPC"/>
      <family val="2"/>
      <charset val="222"/>
    </font>
    <font>
      <b/>
      <sz val="7"/>
      <name val="Times New Roman"/>
      <family val="1"/>
    </font>
    <font>
      <sz val="16"/>
      <name val="CordiaUPC"/>
      <family val="2"/>
      <charset val="222"/>
    </font>
    <font>
      <sz val="16"/>
      <name val="Calibri"/>
      <family val="2"/>
    </font>
    <font>
      <sz val="8"/>
      <name val="Arial"/>
      <family val="2"/>
    </font>
    <font>
      <b/>
      <sz val="24"/>
      <name val="CordiaUPC"/>
      <family val="2"/>
      <charset val="222"/>
    </font>
    <font>
      <sz val="20"/>
      <name val="CordiaUPC"/>
      <family val="2"/>
      <charset val="222"/>
    </font>
    <font>
      <sz val="20"/>
      <name val="Times New Roman"/>
      <family val="1"/>
    </font>
    <font>
      <sz val="20"/>
      <name val="Cordia New"/>
      <family val="2"/>
    </font>
    <font>
      <b/>
      <sz val="22"/>
      <name val="CordiaUPC"/>
      <family val="2"/>
      <charset val="222"/>
    </font>
    <font>
      <sz val="14"/>
      <name val="CordiaUPC"/>
      <family val="2"/>
      <charset val="222"/>
    </font>
    <font>
      <b/>
      <sz val="12"/>
      <name val="CordiaUPC"/>
      <family val="2"/>
      <charset val="222"/>
    </font>
    <font>
      <sz val="12"/>
      <name val="CordiaUPC"/>
      <family val="2"/>
      <charset val="222"/>
    </font>
    <font>
      <b/>
      <sz val="22"/>
      <name val="Cordia New"/>
      <family val="2"/>
    </font>
    <font>
      <b/>
      <u/>
      <sz val="20"/>
      <name val="CordiaUPC"/>
      <family val="2"/>
      <charset val="222"/>
    </font>
    <font>
      <b/>
      <sz val="16"/>
      <name val="Cordia New"/>
      <family val="2"/>
    </font>
    <font>
      <b/>
      <sz val="22"/>
      <color indexed="22"/>
      <name val="CordiaUPC"/>
      <family val="2"/>
      <charset val="222"/>
    </font>
    <font>
      <sz val="16"/>
      <name val="Cordia New"/>
      <family val="2"/>
    </font>
    <font>
      <sz val="14"/>
      <name val="Cordia New"/>
      <family val="2"/>
    </font>
    <font>
      <sz val="7"/>
      <name val="Times New Roman"/>
      <family val="1"/>
    </font>
    <font>
      <b/>
      <sz val="9"/>
      <name val="CordiaUPC"/>
      <family val="2"/>
      <charset val="222"/>
    </font>
    <font>
      <b/>
      <sz val="20"/>
      <color indexed="22"/>
      <name val="CordiaUPC"/>
      <family val="2"/>
      <charset val="222"/>
    </font>
    <font>
      <b/>
      <sz val="12"/>
      <name val="Cordia New"/>
      <family val="2"/>
    </font>
    <font>
      <sz val="9"/>
      <name val="Cordia New"/>
      <family val="2"/>
    </font>
    <font>
      <sz val="12"/>
      <name val="Cordia New"/>
      <family val="2"/>
    </font>
    <font>
      <sz val="12"/>
      <name val="Symbol"/>
      <family val="1"/>
      <charset val="2"/>
    </font>
    <font>
      <b/>
      <sz val="12"/>
      <color indexed="8"/>
      <name val="Cordia New"/>
      <family val="2"/>
    </font>
    <font>
      <sz val="12"/>
      <color indexed="8"/>
      <name val="Cordia New"/>
      <family val="2"/>
    </font>
    <font>
      <sz val="14"/>
      <color indexed="8"/>
      <name val="Cordia New"/>
      <family val="2"/>
    </font>
    <font>
      <sz val="11"/>
      <name val="Symbol"/>
      <family val="1"/>
      <charset val="2"/>
    </font>
    <font>
      <sz val="11"/>
      <name val="EucrosiaUPC"/>
      <family val="1"/>
      <charset val="222"/>
    </font>
    <font>
      <sz val="14"/>
      <color indexed="63"/>
      <name val="Cordia New"/>
      <family val="2"/>
    </font>
    <font>
      <vertAlign val="superscript"/>
      <sz val="16"/>
      <name val="Cordia New"/>
      <family val="2"/>
    </font>
    <font>
      <b/>
      <sz val="13"/>
      <color indexed="8"/>
      <name val="Cordia New"/>
      <family val="2"/>
    </font>
    <font>
      <b/>
      <sz val="11"/>
      <name val="Cordia New"/>
      <family val="2"/>
    </font>
    <font>
      <sz val="11"/>
      <name val="Cordia New"/>
      <family val="2"/>
    </font>
    <font>
      <b/>
      <sz val="22"/>
      <name val="Times New Roman"/>
      <family val="1"/>
    </font>
    <font>
      <sz val="10"/>
      <name val="CordiaUPC"/>
      <family val="2"/>
      <charset val="222"/>
    </font>
    <font>
      <b/>
      <sz val="20"/>
      <name val="Cordia New"/>
      <family val="2"/>
    </font>
    <font>
      <sz val="22"/>
      <name val="Cordia New"/>
      <family val="2"/>
    </font>
    <font>
      <b/>
      <sz val="14"/>
      <color indexed="8"/>
      <name val="Cordia New"/>
      <family val="2"/>
    </font>
    <font>
      <sz val="8"/>
      <name val="Cordia New"/>
      <family val="2"/>
    </font>
    <font>
      <sz val="6"/>
      <name val="Cordia New"/>
      <family val="2"/>
    </font>
    <font>
      <b/>
      <sz val="7"/>
      <name val="CordiaUPC"/>
      <family val="2"/>
      <charset val="222"/>
    </font>
    <font>
      <b/>
      <u/>
      <sz val="18"/>
      <name val="CordiaUPC"/>
      <family val="2"/>
      <charset val="222"/>
    </font>
    <font>
      <sz val="14"/>
      <color indexed="12"/>
      <name val="CordiaUPC"/>
      <family val="2"/>
      <charset val="222"/>
    </font>
    <font>
      <sz val="10"/>
      <name val="Cordia New"/>
      <family val="2"/>
    </font>
    <font>
      <sz val="16"/>
      <color indexed="12"/>
      <name val="Cordia New"/>
      <family val="2"/>
    </font>
    <font>
      <sz val="14"/>
      <color indexed="12"/>
      <name val="Cordia New"/>
      <family val="2"/>
    </font>
    <font>
      <sz val="14"/>
      <name val="Arial"/>
      <family val="2"/>
    </font>
    <font>
      <sz val="10"/>
      <name val="Arial"/>
      <family val="2"/>
    </font>
    <font>
      <b/>
      <sz val="22"/>
      <color indexed="18"/>
      <name val="CordiaUPC"/>
      <family val="2"/>
      <charset val="222"/>
    </font>
    <font>
      <b/>
      <sz val="20"/>
      <color indexed="18"/>
      <name val="CordiaUPC"/>
      <family val="2"/>
      <charset val="222"/>
    </font>
    <font>
      <b/>
      <sz val="22"/>
      <color indexed="18"/>
      <name val="Cordia New"/>
      <family val="2"/>
    </font>
    <font>
      <b/>
      <sz val="16"/>
      <color indexed="18"/>
      <name val="Cordia New"/>
      <family val="2"/>
    </font>
    <font>
      <sz val="10"/>
      <color indexed="18"/>
      <name val="Arial"/>
      <family val="2"/>
    </font>
    <font>
      <sz val="16"/>
      <color indexed="18"/>
      <name val="Cordia New"/>
      <family val="2"/>
    </font>
    <font>
      <b/>
      <i/>
      <sz val="16"/>
      <name val="CordiaUPC"/>
      <family val="2"/>
      <charset val="222"/>
    </font>
    <font>
      <sz val="12"/>
      <name val="Browallia New"/>
      <family val="2"/>
    </font>
    <font>
      <sz val="24"/>
      <name val="Arial"/>
      <family val="2"/>
    </font>
    <font>
      <b/>
      <sz val="17"/>
      <name val="CordiaUPC"/>
      <family val="2"/>
      <charset val="222"/>
    </font>
    <font>
      <sz val="14"/>
      <name val="AngsanaUPC"/>
      <family val="1"/>
      <charset val="222"/>
    </font>
    <font>
      <sz val="14"/>
      <name val="Angsana New"/>
      <family val="1"/>
    </font>
    <font>
      <b/>
      <sz val="14"/>
      <name val="Angsana New"/>
      <family val="1"/>
    </font>
    <font>
      <sz val="16"/>
      <name val="Cordia New"/>
      <family val="2"/>
      <charset val="222"/>
    </font>
    <font>
      <sz val="14"/>
      <name val="Cordia New"/>
      <family val="2"/>
    </font>
    <font>
      <sz val="10"/>
      <name val="Arial"/>
      <family val="2"/>
      <charset val="222"/>
    </font>
    <font>
      <b/>
      <sz val="14"/>
      <name val="AngsanaUPC"/>
      <family val="1"/>
      <charset val="222"/>
    </font>
    <font>
      <b/>
      <sz val="20"/>
      <name val="Cordia New"/>
      <family val="2"/>
      <charset val="222"/>
    </font>
    <font>
      <b/>
      <sz val="16"/>
      <name val="Cordia New"/>
      <family val="2"/>
      <charset val="222"/>
    </font>
    <font>
      <sz val="12"/>
      <name val="Arial"/>
      <family val="2"/>
    </font>
    <font>
      <sz val="16"/>
      <color indexed="12"/>
      <name val="CordiaUPC"/>
      <family val="2"/>
      <charset val="222"/>
    </font>
    <font>
      <sz val="12"/>
      <color indexed="12"/>
      <name val="Cordia New"/>
      <family val="2"/>
      <charset val="222"/>
    </font>
    <font>
      <sz val="12"/>
      <color indexed="12"/>
      <name val="Cordia New"/>
      <family val="2"/>
    </font>
    <font>
      <sz val="16"/>
      <color indexed="10"/>
      <name val="CordiaUPC"/>
      <family val="2"/>
      <charset val="222"/>
    </font>
    <font>
      <sz val="16"/>
      <color indexed="10"/>
      <name val="Cordia New"/>
      <family val="2"/>
    </font>
    <font>
      <sz val="10"/>
      <name val="Arial"/>
      <family val="2"/>
    </font>
    <font>
      <b/>
      <sz val="14"/>
      <name val="Browallia New"/>
      <family val="2"/>
    </font>
    <font>
      <sz val="14"/>
      <name val="Browallia New"/>
      <family val="2"/>
    </font>
    <font>
      <sz val="10"/>
      <name val="Tahoma"/>
      <family val="2"/>
    </font>
    <font>
      <b/>
      <sz val="16"/>
      <name val="Browallia New"/>
      <family val="2"/>
    </font>
    <font>
      <sz val="16"/>
      <name val="Browallia New"/>
      <family val="2"/>
    </font>
    <font>
      <b/>
      <sz val="16"/>
      <color indexed="10"/>
      <name val="Browallia New"/>
      <family val="2"/>
    </font>
    <font>
      <u/>
      <sz val="14"/>
      <name val="CordiaUPC"/>
      <family val="2"/>
      <charset val="222"/>
    </font>
    <font>
      <b/>
      <sz val="16"/>
      <color indexed="8"/>
      <name val="CordiaUPC"/>
      <family val="2"/>
    </font>
    <font>
      <sz val="16"/>
      <color indexed="8"/>
      <name val="CordiaUPC"/>
      <family val="2"/>
    </font>
    <font>
      <sz val="14"/>
      <color indexed="8"/>
      <name val="CordiaUPC"/>
      <family val="2"/>
    </font>
    <font>
      <sz val="16"/>
      <name val="CordiaUPC"/>
      <family val="2"/>
    </font>
    <font>
      <sz val="12"/>
      <color indexed="8"/>
      <name val="CordiaUPC"/>
      <family val="2"/>
    </font>
    <font>
      <sz val="12"/>
      <color indexed="10"/>
      <name val="Cordia New"/>
      <family val="2"/>
    </font>
    <font>
      <sz val="16"/>
      <color indexed="60"/>
      <name val="CordiaUPC"/>
      <family val="2"/>
      <charset val="222"/>
    </font>
    <font>
      <sz val="18"/>
      <color indexed="18"/>
      <name val="Cordia New"/>
      <family val="2"/>
    </font>
    <font>
      <b/>
      <sz val="24"/>
      <name val="Cordia New"/>
      <family val="2"/>
    </font>
    <font>
      <sz val="14"/>
      <color indexed="8"/>
      <name val="CordiaUPC"/>
      <family val="2"/>
      <charset val="222"/>
    </font>
    <font>
      <b/>
      <sz val="14"/>
      <color indexed="12"/>
      <name val="CordiaUPC"/>
      <family val="2"/>
      <charset val="222"/>
    </font>
    <font>
      <sz val="14"/>
      <color indexed="60"/>
      <name val="CordiaUPC"/>
      <family val="2"/>
      <charset val="222"/>
    </font>
    <font>
      <b/>
      <sz val="14"/>
      <color indexed="60"/>
      <name val="CordiaUPC"/>
      <family val="2"/>
      <charset val="222"/>
    </font>
    <font>
      <b/>
      <sz val="15"/>
      <name val="CordiaUPC"/>
      <family val="2"/>
      <charset val="222"/>
    </font>
    <font>
      <sz val="15"/>
      <name val="CordiaUPC"/>
      <family val="2"/>
      <charset val="222"/>
    </font>
    <font>
      <b/>
      <sz val="14"/>
      <color indexed="8"/>
      <name val="CordiaUPC"/>
      <family val="2"/>
      <charset val="222"/>
    </font>
    <font>
      <sz val="15"/>
      <color indexed="8"/>
      <name val="CordiaUPC"/>
      <family val="2"/>
      <charset val="222"/>
    </font>
    <font>
      <sz val="13"/>
      <color indexed="8"/>
      <name val="CordiaUPC"/>
      <family val="2"/>
      <charset val="222"/>
    </font>
    <font>
      <b/>
      <sz val="15"/>
      <color indexed="8"/>
      <name val="CordiaUPC"/>
      <family val="2"/>
      <charset val="222"/>
    </font>
    <font>
      <b/>
      <sz val="18"/>
      <color indexed="12"/>
      <name val="CordiaUPC"/>
      <family val="2"/>
      <charset val="222"/>
    </font>
    <font>
      <sz val="18"/>
      <name val="Cordia New"/>
      <family val="2"/>
    </font>
    <font>
      <sz val="18"/>
      <name val="CordiaUPC"/>
      <family val="2"/>
      <charset val="222"/>
    </font>
    <font>
      <sz val="8"/>
      <name val="Tahoma"/>
      <family val="2"/>
    </font>
    <font>
      <b/>
      <sz val="18"/>
      <name val="Cordia New"/>
      <family val="2"/>
    </font>
    <font>
      <sz val="18"/>
      <name val="Angsana New"/>
      <family val="1"/>
    </font>
    <font>
      <sz val="11"/>
      <color indexed="8"/>
      <name val="Tahoma"/>
      <family val="2"/>
      <charset val="222"/>
    </font>
    <font>
      <sz val="11"/>
      <color indexed="8"/>
      <name val="Calibri"/>
      <family val="2"/>
    </font>
    <font>
      <sz val="10"/>
      <color indexed="8"/>
      <name val="Tahoma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u/>
      <sz val="16"/>
      <name val="Cordia New"/>
      <family val="2"/>
    </font>
    <font>
      <sz val="11"/>
      <name val="Arial"/>
      <family val="2"/>
    </font>
    <font>
      <sz val="15"/>
      <name val="Cordia New"/>
      <family val="2"/>
    </font>
    <font>
      <sz val="16"/>
      <color indexed="62"/>
      <name val="Cordia New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8"/>
      <color indexed="18"/>
      <name val="TH SarabunPSK"/>
      <family val="2"/>
    </font>
    <font>
      <sz val="10"/>
      <name val="TH SarabunPSK"/>
      <family val="2"/>
    </font>
    <font>
      <sz val="16"/>
      <color indexed="60"/>
      <name val="TH SarabunPSK"/>
      <family val="2"/>
    </font>
    <font>
      <sz val="9"/>
      <name val="TH SarabunPSK"/>
      <family val="2"/>
    </font>
    <font>
      <sz val="18"/>
      <name val="TH SarabunPSK"/>
      <family val="2"/>
    </font>
    <font>
      <u/>
      <sz val="16"/>
      <name val="Cordia New"/>
      <family val="2"/>
    </font>
    <font>
      <b/>
      <sz val="12"/>
      <name val="CordiaUPC"/>
      <family val="2"/>
    </font>
    <font>
      <sz val="11"/>
      <color theme="1"/>
      <name val="Tahoma"/>
      <family val="2"/>
      <charset val="222"/>
      <scheme val="minor"/>
    </font>
    <font>
      <u/>
      <sz val="10"/>
      <color theme="10"/>
      <name val="Arial"/>
      <family val="2"/>
    </font>
    <font>
      <sz val="10"/>
      <color rgb="FFFF0000"/>
      <name val="Arial"/>
      <family val="2"/>
    </font>
    <font>
      <sz val="14"/>
      <color rgb="FFFF0000"/>
      <name val="Arial"/>
      <family val="2"/>
    </font>
    <font>
      <b/>
      <sz val="14"/>
      <color rgb="FFFF0000"/>
      <name val="Cordia New"/>
      <family val="2"/>
    </font>
    <font>
      <b/>
      <sz val="18"/>
      <color rgb="FFFF0000"/>
      <name val="Cordia New"/>
      <family val="2"/>
    </font>
    <font>
      <b/>
      <sz val="16"/>
      <color rgb="FFFF0000"/>
      <name val="Cordia New"/>
      <family val="2"/>
    </font>
    <font>
      <b/>
      <sz val="20"/>
      <color rgb="FFFF0000"/>
      <name val="CordiaUPC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lightTrellis">
        <bgColor indexed="22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6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dashed">
        <color indexed="8"/>
      </top>
      <bottom style="dashed">
        <color indexed="8"/>
      </bottom>
      <diagonal/>
    </border>
    <border>
      <left/>
      <right style="medium">
        <color indexed="8"/>
      </right>
      <top/>
      <bottom style="dashed">
        <color indexed="8"/>
      </bottom>
      <diagonal/>
    </border>
    <border>
      <left/>
      <right style="medium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 style="thick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8"/>
      </bottom>
      <diagonal/>
    </border>
    <border>
      <left/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ck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ashed">
        <color indexed="8"/>
      </bottom>
      <diagonal/>
    </border>
    <border>
      <left style="medium">
        <color indexed="64"/>
      </left>
      <right style="medium">
        <color indexed="64"/>
      </right>
      <top style="dashed">
        <color indexed="8"/>
      </top>
      <bottom style="dashed">
        <color indexed="8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/>
      <right/>
      <top/>
      <bottom style="dashed">
        <color indexed="8"/>
      </bottom>
      <diagonal/>
    </border>
    <border>
      <left/>
      <right style="medium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8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/>
      <right/>
      <top/>
      <bottom style="thick">
        <color indexed="8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thick">
        <color indexed="8"/>
      </left>
      <right/>
      <top style="thin">
        <color indexed="8"/>
      </top>
      <bottom/>
      <diagonal/>
    </border>
    <border>
      <left style="thick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ck">
        <color indexed="8"/>
      </top>
      <bottom/>
      <diagonal/>
    </border>
    <border>
      <left/>
      <right style="thin">
        <color indexed="8"/>
      </right>
      <top/>
      <bottom style="thick">
        <color indexed="8"/>
      </bottom>
      <diagonal/>
    </border>
    <border>
      <left style="thick">
        <color indexed="8"/>
      </left>
      <right/>
      <top/>
      <bottom/>
      <diagonal/>
    </border>
    <border>
      <left style="thick">
        <color indexed="8"/>
      </left>
      <right/>
      <top/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ck">
        <color indexed="8"/>
      </left>
      <right/>
      <top style="medium">
        <color indexed="8"/>
      </top>
      <bottom/>
      <diagonal/>
    </border>
    <border>
      <left style="thick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94">
    <xf numFmtId="0" fontId="0" fillId="0" borderId="0"/>
    <xf numFmtId="19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3" fillId="0" borderId="0" applyFont="0" applyFill="0" applyBorder="0" applyAlignment="0" applyProtection="0"/>
    <xf numFmtId="43" fontId="1" fillId="0" borderId="0" applyFont="0" applyFill="0" applyBorder="0" applyAlignment="0" applyProtection="0"/>
    <xf numFmtId="207" fontId="12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42" fillId="0" borderId="0" applyNumberFormat="0" applyFill="0" applyBorder="0" applyAlignment="0" applyProtection="0">
      <alignment vertical="top"/>
      <protection locked="0"/>
    </xf>
    <xf numFmtId="0" fontId="9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/>
    <xf numFmtId="0" fontId="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25" fillId="0" borderId="0"/>
    <xf numFmtId="0" fontId="1" fillId="0" borderId="0"/>
    <xf numFmtId="0" fontId="1" fillId="0" borderId="0"/>
    <xf numFmtId="0" fontId="141" fillId="0" borderId="0"/>
    <xf numFmtId="0" fontId="93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4" fontId="90" fillId="0" borderId="0" applyFont="0" applyFill="0" applyBorder="0" applyAlignment="0" applyProtection="0"/>
    <xf numFmtId="194" fontId="90" fillId="0" borderId="0" applyFont="0" applyFill="0" applyBorder="0" applyAlignment="0" applyProtection="0"/>
    <xf numFmtId="43" fontId="123" fillId="0" borderId="0" applyFont="0" applyFill="0" applyBorder="0" applyAlignment="0" applyProtection="0"/>
    <xf numFmtId="43" fontId="12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1" fillId="0" borderId="0"/>
    <xf numFmtId="0" fontId="9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0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" fillId="0" borderId="0"/>
    <xf numFmtId="0" fontId="126" fillId="0" borderId="0">
      <alignment vertical="top"/>
    </xf>
    <xf numFmtId="0" fontId="1" fillId="0" borderId="0"/>
    <xf numFmtId="0" fontId="1" fillId="0" borderId="0"/>
    <xf numFmtId="0" fontId="141" fillId="0" borderId="0"/>
    <xf numFmtId="0" fontId="1" fillId="0" borderId="0"/>
    <xf numFmtId="0" fontId="126" fillId="0" borderId="0">
      <alignment vertical="top"/>
    </xf>
    <xf numFmtId="0" fontId="126" fillId="0" borderId="0">
      <alignment vertical="top"/>
    </xf>
    <xf numFmtId="0" fontId="141" fillId="0" borderId="0"/>
    <xf numFmtId="0" fontId="79" fillId="0" borderId="0"/>
    <xf numFmtId="0" fontId="90" fillId="0" borderId="0"/>
  </cellStyleXfs>
  <cellXfs count="1374">
    <xf numFmtId="0" fontId="0" fillId="0" borderId="0" xfId="0"/>
    <xf numFmtId="0" fontId="10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16" fillId="0" borderId="0" xfId="0" applyFont="1" applyAlignment="1">
      <alignment horizontal="center"/>
    </xf>
    <xf numFmtId="0" fontId="16" fillId="0" borderId="0" xfId="0" applyFont="1" applyAlignment="1"/>
    <xf numFmtId="0" fontId="16" fillId="0" borderId="0" xfId="0" applyFont="1" applyAlignment="1">
      <alignment horizontal="left"/>
    </xf>
    <xf numFmtId="0" fontId="14" fillId="0" borderId="0" xfId="0" applyFont="1" applyAlignment="1"/>
    <xf numFmtId="0" fontId="20" fillId="0" borderId="0" xfId="0" applyFont="1" applyAlignment="1">
      <alignment horizontal="center" vertical="top" wrapText="1"/>
    </xf>
    <xf numFmtId="0" fontId="20" fillId="0" borderId="0" xfId="0" applyFont="1" applyAlignment="1">
      <alignment vertical="top" wrapText="1"/>
    </xf>
    <xf numFmtId="0" fontId="12" fillId="0" borderId="0" xfId="0" applyFont="1" applyAlignment="1">
      <alignment wrapText="1"/>
    </xf>
    <xf numFmtId="0" fontId="24" fillId="0" borderId="0" xfId="0" applyFont="1" applyAlignment="1">
      <alignment horizontal="justify"/>
    </xf>
    <xf numFmtId="0" fontId="24" fillId="0" borderId="0" xfId="0" applyFont="1" applyAlignment="1">
      <alignment horizontal="left"/>
    </xf>
    <xf numFmtId="0" fontId="25" fillId="0" borderId="0" xfId="0" applyFont="1"/>
    <xf numFmtId="0" fontId="10" fillId="0" borderId="0" xfId="0" applyFont="1" applyAlignment="1">
      <alignment horizontal="justify"/>
    </xf>
    <xf numFmtId="0" fontId="0" fillId="0" borderId="0" xfId="0" applyBorder="1"/>
    <xf numFmtId="0" fontId="24" fillId="0" borderId="0" xfId="0" applyFont="1" applyBorder="1" applyAlignment="1">
      <alignment vertical="top" wrapText="1"/>
    </xf>
    <xf numFmtId="0" fontId="24" fillId="0" borderId="0" xfId="0" applyFont="1" applyBorder="1" applyAlignment="1">
      <alignment horizontal="left" vertical="top" wrapText="1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26" fillId="0" borderId="0" xfId="0" applyFont="1" applyBorder="1" applyAlignment="1">
      <alignment horizontal="left"/>
    </xf>
    <xf numFmtId="0" fontId="26" fillId="0" borderId="4" xfId="0" applyFont="1" applyBorder="1" applyAlignment="1">
      <alignment horizontal="left"/>
    </xf>
    <xf numFmtId="0" fontId="24" fillId="0" borderId="0" xfId="0" applyFont="1"/>
    <xf numFmtId="0" fontId="24" fillId="0" borderId="5" xfId="0" applyFont="1" applyBorder="1" applyAlignment="1">
      <alignment horizontal="center" wrapText="1"/>
    </xf>
    <xf numFmtId="0" fontId="28" fillId="0" borderId="0" xfId="0" applyFont="1"/>
    <xf numFmtId="0" fontId="16" fillId="0" borderId="0" xfId="0" applyFont="1" applyAlignment="1">
      <alignment wrapText="1"/>
    </xf>
    <xf numFmtId="0" fontId="29" fillId="0" borderId="0" xfId="0" applyFont="1" applyAlignment="1">
      <alignment horizontal="left"/>
    </xf>
    <xf numFmtId="0" fontId="29" fillId="0" borderId="0" xfId="0" applyFont="1" applyAlignment="1"/>
    <xf numFmtId="0" fontId="32" fillId="0" borderId="0" xfId="0" applyFont="1" applyAlignment="1">
      <alignment horizontal="justify"/>
    </xf>
    <xf numFmtId="0" fontId="27" fillId="0" borderId="0" xfId="0" applyFont="1" applyAlignment="1">
      <alignment horizontal="center"/>
    </xf>
    <xf numFmtId="0" fontId="16" fillId="0" borderId="0" xfId="0" applyFont="1" applyAlignment="1">
      <alignment horizontal="justify"/>
    </xf>
    <xf numFmtId="0" fontId="31" fillId="0" borderId="0" xfId="0" applyFont="1"/>
    <xf numFmtId="0" fontId="34" fillId="0" borderId="0" xfId="0" applyFont="1" applyAlignment="1">
      <alignment horizontal="justify"/>
    </xf>
    <xf numFmtId="0" fontId="31" fillId="0" borderId="0" xfId="0" applyFont="1" applyAlignment="1">
      <alignment horizontal="center"/>
    </xf>
    <xf numFmtId="0" fontId="35" fillId="0" borderId="0" xfId="0" applyFont="1" applyBorder="1" applyAlignment="1">
      <alignment vertical="top" wrapText="1"/>
    </xf>
    <xf numFmtId="0" fontId="10" fillId="0" borderId="0" xfId="0" applyFont="1" applyAlignment="1"/>
    <xf numFmtId="0" fontId="31" fillId="0" borderId="0" xfId="0" applyFont="1" applyAlignment="1"/>
    <xf numFmtId="0" fontId="29" fillId="0" borderId="0" xfId="0" applyFont="1" applyAlignment="1">
      <alignment horizontal="justify"/>
    </xf>
    <xf numFmtId="0" fontId="29" fillId="0" borderId="0" xfId="0" applyFont="1"/>
    <xf numFmtId="0" fontId="2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2" fillId="2" borderId="6" xfId="0" applyFont="1" applyFill="1" applyBorder="1" applyAlignment="1">
      <alignment horizontal="center" wrapText="1"/>
    </xf>
    <xf numFmtId="0" fontId="36" fillId="0" borderId="0" xfId="0" applyFont="1"/>
    <xf numFmtId="0" fontId="38" fillId="0" borderId="0" xfId="0" applyFont="1" applyAlignment="1">
      <alignment horizontal="left"/>
    </xf>
    <xf numFmtId="0" fontId="29" fillId="0" borderId="0" xfId="0" applyFont="1" applyAlignment="1">
      <alignment horizontal="left" indent="8"/>
    </xf>
    <xf numFmtId="0" fontId="40" fillId="0" borderId="0" xfId="0" applyFont="1"/>
    <xf numFmtId="0" fontId="42" fillId="0" borderId="0" xfId="0" applyFont="1"/>
    <xf numFmtId="0" fontId="2" fillId="0" borderId="0" xfId="0" applyFont="1" applyAlignment="1">
      <alignment wrapText="1"/>
    </xf>
    <xf numFmtId="0" fontId="16" fillId="0" borderId="0" xfId="0" applyFont="1" applyAlignment="1">
      <alignment horizontal="left" wrapText="1"/>
    </xf>
    <xf numFmtId="0" fontId="37" fillId="0" borderId="0" xfId="0" applyFo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50" fillId="0" borderId="0" xfId="0" applyFont="1" applyAlignment="1">
      <alignment horizontal="center"/>
    </xf>
    <xf numFmtId="0" fontId="2" fillId="0" borderId="0" xfId="0" applyFont="1"/>
    <xf numFmtId="0" fontId="52" fillId="0" borderId="0" xfId="0" applyFont="1" applyAlignment="1">
      <alignment horizontal="center"/>
    </xf>
    <xf numFmtId="0" fontId="31" fillId="0" borderId="0" xfId="0" applyFont="1" applyAlignment="1">
      <alignment horizontal="justify" vertical="top" wrapText="1"/>
    </xf>
    <xf numFmtId="0" fontId="31" fillId="0" borderId="0" xfId="0" applyFont="1" applyAlignment="1">
      <alignment vertical="top" wrapText="1"/>
    </xf>
    <xf numFmtId="0" fontId="31" fillId="0" borderId="0" xfId="0" applyFont="1" applyAlignment="1">
      <alignment horizontal="left" indent="2"/>
    </xf>
    <xf numFmtId="0" fontId="55" fillId="0" borderId="0" xfId="0" applyFont="1"/>
    <xf numFmtId="0" fontId="48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56" fillId="0" borderId="0" xfId="0" applyFont="1" applyAlignment="1">
      <alignment horizontal="justify"/>
    </xf>
    <xf numFmtId="0" fontId="28" fillId="0" borderId="0" xfId="0" applyFont="1" applyAlignment="1">
      <alignment horizontal="left"/>
    </xf>
    <xf numFmtId="0" fontId="3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35" fillId="0" borderId="0" xfId="0" applyFont="1" applyBorder="1" applyAlignment="1">
      <alignment horizontal="center" vertical="center" wrapText="1"/>
    </xf>
    <xf numFmtId="0" fontId="32" fillId="2" borderId="0" xfId="0" applyFont="1" applyFill="1" applyBorder="1" applyAlignment="1">
      <alignment horizontal="center" wrapText="1"/>
    </xf>
    <xf numFmtId="0" fontId="51" fillId="0" borderId="0" xfId="0" applyFont="1"/>
    <xf numFmtId="0" fontId="51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/>
    <xf numFmtId="0" fontId="16" fillId="0" borderId="0" xfId="0" applyFont="1" applyAlignment="1">
      <alignment horizontal="right" vertical="center"/>
    </xf>
    <xf numFmtId="0" fontId="51" fillId="0" borderId="0" xfId="0" applyFont="1" applyAlignment="1"/>
    <xf numFmtId="0" fontId="51" fillId="0" borderId="0" xfId="0" applyFont="1" applyAlignment="1">
      <alignment horizontal="left"/>
    </xf>
    <xf numFmtId="0" fontId="16" fillId="0" borderId="0" xfId="0" applyFont="1" applyAlignment="1">
      <alignment horizontal="right"/>
    </xf>
    <xf numFmtId="0" fontId="14" fillId="0" borderId="0" xfId="0" applyFont="1" applyAlignment="1">
      <alignment horizontal="center"/>
    </xf>
    <xf numFmtId="49" fontId="0" fillId="0" borderId="0" xfId="0" applyNumberFormat="1"/>
    <xf numFmtId="49" fontId="16" fillId="0" borderId="0" xfId="0" applyNumberFormat="1" applyFont="1" applyAlignment="1">
      <alignment horizontal="left"/>
    </xf>
    <xf numFmtId="49" fontId="16" fillId="0" borderId="0" xfId="0" applyNumberFormat="1" applyFont="1"/>
    <xf numFmtId="49" fontId="16" fillId="0" borderId="0" xfId="0" applyNumberFormat="1" applyFont="1" applyAlignment="1">
      <alignment horizontal="justify"/>
    </xf>
    <xf numFmtId="49" fontId="16" fillId="0" borderId="0" xfId="0" applyNumberFormat="1" applyFont="1" applyAlignment="1"/>
    <xf numFmtId="0" fontId="26" fillId="0" borderId="0" xfId="0" applyFont="1" applyBorder="1" applyAlignment="1">
      <alignment horizontal="center" vertical="top"/>
    </xf>
    <xf numFmtId="0" fontId="0" fillId="0" borderId="10" xfId="0" applyBorder="1" applyAlignment="1">
      <alignment vertical="top"/>
    </xf>
    <xf numFmtId="0" fontId="0" fillId="0" borderId="0" xfId="0" applyAlignment="1">
      <alignment vertical="center"/>
    </xf>
    <xf numFmtId="0" fontId="24" fillId="0" borderId="0" xfId="0" applyFont="1" applyAlignment="1">
      <alignment horizontal="left" vertical="center"/>
    </xf>
    <xf numFmtId="0" fontId="24" fillId="2" borderId="11" xfId="0" applyFont="1" applyFill="1" applyBorder="1" applyAlignment="1">
      <alignment horizontal="center" vertical="center" wrapText="1"/>
    </xf>
    <xf numFmtId="0" fontId="59" fillId="0" borderId="0" xfId="0" applyFont="1" applyAlignment="1">
      <alignment horizontal="left"/>
    </xf>
    <xf numFmtId="0" fontId="59" fillId="0" borderId="0" xfId="0" applyFont="1" applyFill="1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wrapText="1"/>
    </xf>
    <xf numFmtId="0" fontId="32" fillId="0" borderId="12" xfId="0" applyFont="1" applyBorder="1" applyAlignment="1">
      <alignment horizontal="center" vertical="top" wrapText="1"/>
    </xf>
    <xf numFmtId="0" fontId="31" fillId="0" borderId="13" xfId="0" applyFont="1" applyBorder="1" applyAlignment="1">
      <alignment horizontal="center" wrapText="1"/>
    </xf>
    <xf numFmtId="43" fontId="0" fillId="0" borderId="0" xfId="0" applyNumberFormat="1"/>
    <xf numFmtId="0" fontId="31" fillId="2" borderId="14" xfId="0" applyFont="1" applyFill="1" applyBorder="1" applyAlignment="1">
      <alignment horizontal="center" vertical="top" wrapText="1"/>
    </xf>
    <xf numFmtId="0" fontId="31" fillId="2" borderId="15" xfId="0" applyFont="1" applyFill="1" applyBorder="1" applyAlignment="1">
      <alignment horizontal="center" wrapText="1"/>
    </xf>
    <xf numFmtId="0" fontId="29" fillId="0" borderId="0" xfId="0" applyFont="1" applyBorder="1" applyAlignment="1">
      <alignment horizontal="left"/>
    </xf>
    <xf numFmtId="0" fontId="60" fillId="0" borderId="0" xfId="0" applyFont="1"/>
    <xf numFmtId="0" fontId="60" fillId="0" borderId="0" xfId="0" applyFont="1" applyAlignment="1">
      <alignment horizontal="left"/>
    </xf>
    <xf numFmtId="0" fontId="38" fillId="0" borderId="0" xfId="0" applyFont="1"/>
    <xf numFmtId="0" fontId="32" fillId="2" borderId="16" xfId="0" applyFont="1" applyFill="1" applyBorder="1" applyAlignment="1">
      <alignment horizontal="center" wrapText="1"/>
    </xf>
    <xf numFmtId="0" fontId="32" fillId="2" borderId="17" xfId="0" applyFont="1" applyFill="1" applyBorder="1" applyAlignment="1">
      <alignment horizontal="center" wrapText="1"/>
    </xf>
    <xf numFmtId="0" fontId="32" fillId="2" borderId="3" xfId="0" applyFont="1" applyFill="1" applyBorder="1" applyAlignment="1">
      <alignment horizontal="center" wrapText="1"/>
    </xf>
    <xf numFmtId="0" fontId="36" fillId="0" borderId="0" xfId="0" applyFont="1" applyBorder="1" applyAlignment="1">
      <alignment horizontal="left"/>
    </xf>
    <xf numFmtId="0" fontId="32" fillId="2" borderId="6" xfId="0" applyFont="1" applyFill="1" applyBorder="1" applyAlignment="1">
      <alignment horizontal="center" vertical="top" wrapText="1"/>
    </xf>
    <xf numFmtId="0" fontId="32" fillId="2" borderId="0" xfId="0" applyFont="1" applyFill="1" applyBorder="1" applyAlignment="1">
      <alignment horizontal="center" vertical="top" wrapText="1"/>
    </xf>
    <xf numFmtId="0" fontId="38" fillId="2" borderId="15" xfId="0" applyFont="1" applyFill="1" applyBorder="1" applyAlignment="1">
      <alignment horizontal="center" wrapText="1"/>
    </xf>
    <xf numFmtId="0" fontId="38" fillId="2" borderId="18" xfId="0" applyFont="1" applyFill="1" applyBorder="1" applyAlignment="1">
      <alignment horizontal="center" wrapText="1"/>
    </xf>
    <xf numFmtId="0" fontId="38" fillId="2" borderId="19" xfId="0" applyFont="1" applyFill="1" applyBorder="1" applyAlignment="1">
      <alignment horizontal="center" wrapText="1"/>
    </xf>
    <xf numFmtId="0" fontId="38" fillId="2" borderId="20" xfId="0" applyFont="1" applyFill="1" applyBorder="1" applyAlignment="1">
      <alignment horizontal="center" wrapText="1"/>
    </xf>
    <xf numFmtId="0" fontId="38" fillId="2" borderId="21" xfId="0" applyFont="1" applyFill="1" applyBorder="1" applyAlignment="1">
      <alignment horizontal="center" wrapText="1"/>
    </xf>
    <xf numFmtId="0" fontId="38" fillId="0" borderId="22" xfId="0" applyFont="1" applyBorder="1" applyAlignment="1">
      <alignment horizontal="center" wrapText="1"/>
    </xf>
    <xf numFmtId="0" fontId="38" fillId="0" borderId="23" xfId="0" applyFont="1" applyBorder="1" applyAlignment="1">
      <alignment horizontal="center" wrapText="1"/>
    </xf>
    <xf numFmtId="0" fontId="38" fillId="0" borderId="12" xfId="0" applyFont="1" applyBorder="1" applyAlignment="1">
      <alignment horizontal="center" vertical="center" wrapText="1"/>
    </xf>
    <xf numFmtId="0" fontId="38" fillId="0" borderId="22" xfId="0" applyFont="1" applyBorder="1" applyAlignment="1">
      <alignment horizontal="center" vertical="center" wrapText="1"/>
    </xf>
    <xf numFmtId="0" fontId="38" fillId="2" borderId="24" xfId="0" applyFont="1" applyFill="1" applyBorder="1" applyAlignment="1">
      <alignment horizontal="center" wrapText="1"/>
    </xf>
    <xf numFmtId="0" fontId="38" fillId="2" borderId="25" xfId="0" applyFont="1" applyFill="1" applyBorder="1" applyAlignment="1">
      <alignment horizontal="center" wrapText="1"/>
    </xf>
    <xf numFmtId="0" fontId="38" fillId="2" borderId="26" xfId="0" applyFont="1" applyFill="1" applyBorder="1" applyAlignment="1">
      <alignment horizontal="center" wrapText="1"/>
    </xf>
    <xf numFmtId="0" fontId="38" fillId="2" borderId="27" xfId="0" applyFont="1" applyFill="1" applyBorder="1" applyAlignment="1">
      <alignment horizontal="center" wrapText="1"/>
    </xf>
    <xf numFmtId="0" fontId="29" fillId="0" borderId="1" xfId="0" applyFont="1" applyBorder="1" applyAlignment="1">
      <alignment horizontal="center"/>
    </xf>
    <xf numFmtId="0" fontId="38" fillId="0" borderId="28" xfId="0" applyFont="1" applyBorder="1" applyAlignment="1">
      <alignment horizontal="center" wrapText="1"/>
    </xf>
    <xf numFmtId="0" fontId="38" fillId="0" borderId="29" xfId="0" applyFont="1" applyBorder="1" applyAlignment="1">
      <alignment horizontal="center" shrinkToFit="1"/>
    </xf>
    <xf numFmtId="0" fontId="38" fillId="0" borderId="30" xfId="0" applyFont="1" applyBorder="1" applyAlignment="1">
      <alignment horizontal="center" shrinkToFit="1"/>
    </xf>
    <xf numFmtId="0" fontId="38" fillId="0" borderId="31" xfId="0" applyFont="1" applyBorder="1" applyAlignment="1">
      <alignment horizontal="center" shrinkToFit="1"/>
    </xf>
    <xf numFmtId="0" fontId="38" fillId="0" borderId="32" xfId="0" applyFont="1" applyBorder="1" applyAlignment="1">
      <alignment horizontal="center" shrinkToFit="1"/>
    </xf>
    <xf numFmtId="0" fontId="38" fillId="0" borderId="33" xfId="0" applyFont="1" applyBorder="1" applyAlignment="1">
      <alignment horizontal="center" shrinkToFit="1"/>
    </xf>
    <xf numFmtId="0" fontId="38" fillId="0" borderId="34" xfId="0" applyFont="1" applyBorder="1" applyAlignment="1">
      <alignment horizontal="center" shrinkToFit="1"/>
    </xf>
    <xf numFmtId="0" fontId="38" fillId="3" borderId="31" xfId="0" applyFont="1" applyFill="1" applyBorder="1" applyAlignment="1">
      <alignment horizontal="center" vertical="top" shrinkToFit="1"/>
    </xf>
    <xf numFmtId="0" fontId="38" fillId="0" borderId="31" xfId="0" applyFont="1" applyBorder="1" applyAlignment="1">
      <alignment horizontal="center" vertical="top" shrinkToFit="1"/>
    </xf>
    <xf numFmtId="0" fontId="38" fillId="3" borderId="33" xfId="0" applyFont="1" applyFill="1" applyBorder="1" applyAlignment="1">
      <alignment horizontal="center" vertical="top" shrinkToFit="1"/>
    </xf>
    <xf numFmtId="0" fontId="32" fillId="0" borderId="32" xfId="0" applyFont="1" applyBorder="1" applyAlignment="1">
      <alignment horizontal="center" wrapText="1"/>
    </xf>
    <xf numFmtId="0" fontId="29" fillId="0" borderId="0" xfId="0" applyFont="1" applyBorder="1" applyAlignment="1">
      <alignment horizontal="center"/>
    </xf>
    <xf numFmtId="0" fontId="32" fillId="2" borderId="35" xfId="0" applyFont="1" applyFill="1" applyBorder="1" applyAlignment="1">
      <alignment horizontal="center" wrapText="1"/>
    </xf>
    <xf numFmtId="0" fontId="32" fillId="0" borderId="11" xfId="0" applyFont="1" applyBorder="1" applyAlignment="1">
      <alignment horizontal="center" vertical="top" wrapText="1"/>
    </xf>
    <xf numFmtId="0" fontId="32" fillId="0" borderId="36" xfId="0" applyFont="1" applyBorder="1" applyAlignment="1">
      <alignment horizontal="center" wrapText="1"/>
    </xf>
    <xf numFmtId="0" fontId="32" fillId="0" borderId="37" xfId="0" applyFont="1" applyBorder="1" applyAlignment="1">
      <alignment horizontal="center" wrapText="1"/>
    </xf>
    <xf numFmtId="0" fontId="32" fillId="0" borderId="31" xfId="0" applyFont="1" applyBorder="1" applyAlignment="1">
      <alignment horizontal="center" vertical="top" wrapText="1"/>
    </xf>
    <xf numFmtId="0" fontId="32" fillId="0" borderId="38" xfId="0" applyFont="1" applyBorder="1" applyAlignment="1">
      <alignment horizontal="center" wrapText="1"/>
    </xf>
    <xf numFmtId="0" fontId="32" fillId="0" borderId="39" xfId="0" applyFont="1" applyBorder="1" applyAlignment="1">
      <alignment horizontal="center" vertical="top" wrapText="1"/>
    </xf>
    <xf numFmtId="0" fontId="44" fillId="0" borderId="35" xfId="0" applyFont="1" applyBorder="1" applyAlignment="1">
      <alignment horizontal="center" wrapText="1"/>
    </xf>
    <xf numFmtId="0" fontId="44" fillId="0" borderId="40" xfId="0" applyFont="1" applyBorder="1" applyAlignment="1">
      <alignment horizontal="center" wrapText="1"/>
    </xf>
    <xf numFmtId="0" fontId="32" fillId="2" borderId="34" xfId="0" applyFont="1" applyFill="1" applyBorder="1" applyAlignment="1">
      <alignment horizontal="center" wrapText="1"/>
    </xf>
    <xf numFmtId="0" fontId="32" fillId="2" borderId="41" xfId="0" applyFont="1" applyFill="1" applyBorder="1" applyAlignment="1">
      <alignment horizontal="center" wrapText="1"/>
    </xf>
    <xf numFmtId="0" fontId="38" fillId="2" borderId="42" xfId="0" applyFont="1" applyFill="1" applyBorder="1" applyAlignment="1">
      <alignment horizontal="center" wrapText="1"/>
    </xf>
    <xf numFmtId="0" fontId="45" fillId="3" borderId="43" xfId="0" applyFont="1" applyFill="1" applyBorder="1" applyAlignment="1">
      <alignment horizontal="center" wrapText="1"/>
    </xf>
    <xf numFmtId="194" fontId="32" fillId="0" borderId="44" xfId="1" applyFont="1" applyBorder="1" applyAlignment="1">
      <alignment horizontal="justify" vertical="top" wrapText="1"/>
    </xf>
    <xf numFmtId="194" fontId="32" fillId="3" borderId="45" xfId="1" applyFont="1" applyFill="1" applyBorder="1" applyAlignment="1">
      <alignment horizontal="justify" vertical="top" wrapText="1"/>
    </xf>
    <xf numFmtId="194" fontId="32" fillId="3" borderId="46" xfId="1" applyFont="1" applyFill="1" applyBorder="1" applyAlignment="1">
      <alignment horizontal="justify" vertical="top" wrapText="1"/>
    </xf>
    <xf numFmtId="194" fontId="38" fillId="0" borderId="47" xfId="1" applyFont="1" applyBorder="1" applyAlignment="1">
      <alignment horizontal="center" vertical="top" shrinkToFit="1"/>
    </xf>
    <xf numFmtId="194" fontId="38" fillId="3" borderId="38" xfId="1" applyFont="1" applyFill="1" applyBorder="1" applyAlignment="1">
      <alignment horizontal="center" vertical="top" shrinkToFit="1"/>
    </xf>
    <xf numFmtId="194" fontId="38" fillId="3" borderId="41" xfId="1" applyFont="1" applyFill="1" applyBorder="1" applyAlignment="1">
      <alignment horizontal="center" vertical="top" shrinkToFit="1"/>
    </xf>
    <xf numFmtId="194" fontId="32" fillId="0" borderId="43" xfId="1" applyFont="1" applyBorder="1" applyAlignment="1">
      <alignment horizontal="center" wrapText="1"/>
    </xf>
    <xf numFmtId="0" fontId="29" fillId="0" borderId="48" xfId="0" applyFont="1" applyBorder="1" applyAlignment="1">
      <alignment horizontal="center" vertical="top" wrapText="1"/>
    </xf>
    <xf numFmtId="10" fontId="0" fillId="0" borderId="0" xfId="0" applyNumberFormat="1"/>
    <xf numFmtId="0" fontId="29" fillId="0" borderId="13" xfId="0" applyFont="1" applyBorder="1" applyAlignment="1">
      <alignment horizontal="center" vertical="top" wrapText="1"/>
    </xf>
    <xf numFmtId="0" fontId="29" fillId="2" borderId="49" xfId="0" applyFont="1" applyFill="1" applyBorder="1" applyAlignment="1">
      <alignment horizontal="center" wrapText="1"/>
    </xf>
    <xf numFmtId="194" fontId="31" fillId="0" borderId="50" xfId="1" applyFont="1" applyBorder="1" applyAlignment="1">
      <alignment horizontal="center" vertical="top" wrapText="1"/>
    </xf>
    <xf numFmtId="194" fontId="24" fillId="0" borderId="51" xfId="1" applyFont="1" applyBorder="1" applyAlignment="1">
      <alignment horizontal="center" wrapText="1"/>
    </xf>
    <xf numFmtId="0" fontId="3" fillId="2" borderId="6" xfId="0" applyFont="1" applyFill="1" applyBorder="1" applyAlignment="1">
      <alignment horizontal="center" vertical="center" wrapText="1"/>
    </xf>
    <xf numFmtId="194" fontId="38" fillId="3" borderId="40" xfId="1" applyFont="1" applyFill="1" applyBorder="1" applyAlignment="1">
      <alignment horizontal="center" vertical="top" shrinkToFit="1"/>
    </xf>
    <xf numFmtId="194" fontId="24" fillId="0" borderId="52" xfId="1" applyFont="1" applyBorder="1" applyAlignment="1">
      <alignment horizontal="center" wrapText="1"/>
    </xf>
    <xf numFmtId="0" fontId="3" fillId="2" borderId="17" xfId="0" applyFont="1" applyFill="1" applyBorder="1" applyAlignment="1">
      <alignment horizontal="center" wrapText="1"/>
    </xf>
    <xf numFmtId="0" fontId="0" fillId="2" borderId="49" xfId="0" applyFill="1" applyBorder="1" applyAlignment="1">
      <alignment vertical="center" wrapText="1"/>
    </xf>
    <xf numFmtId="0" fontId="3" fillId="2" borderId="49" xfId="0" applyFont="1" applyFill="1" applyBorder="1" applyAlignment="1">
      <alignment horizontal="center" vertical="center" wrapText="1"/>
    </xf>
    <xf numFmtId="194" fontId="24" fillId="0" borderId="53" xfId="1" applyFont="1" applyBorder="1" applyAlignment="1">
      <alignment horizontal="justify" vertical="top" wrapText="1"/>
    </xf>
    <xf numFmtId="194" fontId="24" fillId="0" borderId="54" xfId="1" applyFont="1" applyBorder="1" applyAlignment="1">
      <alignment horizontal="justify" vertical="top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wrapText="1"/>
    </xf>
    <xf numFmtId="194" fontId="24" fillId="4" borderId="55" xfId="1" applyFont="1" applyFill="1" applyBorder="1" applyAlignment="1">
      <alignment horizontal="justify" vertical="top" wrapText="1"/>
    </xf>
    <xf numFmtId="0" fontId="24" fillId="0" borderId="55" xfId="0" applyFont="1" applyBorder="1" applyAlignment="1">
      <alignment horizontal="center" vertical="top" wrapText="1"/>
    </xf>
    <xf numFmtId="0" fontId="24" fillId="0" borderId="56" xfId="0" applyFont="1" applyBorder="1" applyAlignment="1">
      <alignment horizontal="center" vertical="top" wrapText="1"/>
    </xf>
    <xf numFmtId="9" fontId="0" fillId="0" borderId="0" xfId="0" applyNumberFormat="1"/>
    <xf numFmtId="194" fontId="0" fillId="0" borderId="0" xfId="0" applyNumberFormat="1"/>
    <xf numFmtId="0" fontId="3" fillId="2" borderId="57" xfId="0" applyFont="1" applyFill="1" applyBorder="1" applyAlignment="1">
      <alignment horizontal="center" vertical="center" wrapText="1"/>
    </xf>
    <xf numFmtId="0" fontId="31" fillId="0" borderId="57" xfId="0" applyFont="1" applyBorder="1" applyAlignment="1">
      <alignment horizontal="center" wrapText="1"/>
    </xf>
    <xf numFmtId="0" fontId="31" fillId="0" borderId="57" xfId="0" applyFont="1" applyBorder="1" applyAlignment="1">
      <alignment horizontal="center" vertical="top" wrapText="1"/>
    </xf>
    <xf numFmtId="0" fontId="29" fillId="0" borderId="0" xfId="0" applyFont="1" applyBorder="1" applyAlignment="1"/>
    <xf numFmtId="0" fontId="31" fillId="0" borderId="0" xfId="0" applyFont="1" applyBorder="1" applyAlignment="1">
      <alignment horizontal="center"/>
    </xf>
    <xf numFmtId="0" fontId="31" fillId="0" borderId="0" xfId="0" applyFont="1" applyBorder="1" applyAlignment="1">
      <alignment horizontal="left"/>
    </xf>
    <xf numFmtId="0" fontId="31" fillId="0" borderId="0" xfId="0" applyFont="1" applyBorder="1" applyAlignment="1"/>
    <xf numFmtId="0" fontId="31" fillId="0" borderId="58" xfId="0" applyFont="1" applyBorder="1" applyAlignment="1">
      <alignment horizontal="center" wrapText="1"/>
    </xf>
    <xf numFmtId="0" fontId="31" fillId="0" borderId="59" xfId="0" applyFont="1" applyBorder="1" applyAlignment="1">
      <alignment horizontal="center" vertical="top" wrapText="1"/>
    </xf>
    <xf numFmtId="0" fontId="31" fillId="0" borderId="60" xfId="0" applyFont="1" applyBorder="1" applyAlignment="1">
      <alignment horizontal="center" wrapText="1"/>
    </xf>
    <xf numFmtId="0" fontId="31" fillId="0" borderId="61" xfId="0" applyFont="1" applyBorder="1" applyAlignment="1">
      <alignment horizontal="center" wrapText="1"/>
    </xf>
    <xf numFmtId="0" fontId="31" fillId="0" borderId="61" xfId="0" applyFont="1" applyBorder="1" applyAlignment="1">
      <alignment horizontal="center" vertical="top" wrapText="1"/>
    </xf>
    <xf numFmtId="0" fontId="31" fillId="0" borderId="62" xfId="0" applyFont="1" applyBorder="1" applyAlignment="1">
      <alignment horizontal="center" vertical="top" wrapText="1"/>
    </xf>
    <xf numFmtId="0" fontId="31" fillId="0" borderId="32" xfId="0" applyFont="1" applyBorder="1"/>
    <xf numFmtId="0" fontId="31" fillId="3" borderId="32" xfId="0" applyFont="1" applyFill="1" applyBorder="1"/>
    <xf numFmtId="0" fontId="31" fillId="0" borderId="31" xfId="0" applyFont="1" applyBorder="1"/>
    <xf numFmtId="0" fontId="31" fillId="3" borderId="38" xfId="0" applyFont="1" applyFill="1" applyBorder="1"/>
    <xf numFmtId="0" fontId="31" fillId="0" borderId="35" xfId="0" applyFont="1" applyBorder="1"/>
    <xf numFmtId="0" fontId="31" fillId="3" borderId="35" xfId="0" applyFont="1" applyFill="1" applyBorder="1"/>
    <xf numFmtId="0" fontId="31" fillId="3" borderId="40" xfId="0" applyFont="1" applyFill="1" applyBorder="1"/>
    <xf numFmtId="0" fontId="31" fillId="0" borderId="35" xfId="0" applyFont="1" applyBorder="1" applyAlignment="1">
      <alignment horizontal="center" vertical="center" wrapText="1"/>
    </xf>
    <xf numFmtId="0" fontId="38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29" fillId="2" borderId="63" xfId="0" applyFont="1" applyFill="1" applyBorder="1" applyAlignment="1">
      <alignment horizontal="center" vertical="center" wrapText="1"/>
    </xf>
    <xf numFmtId="0" fontId="31" fillId="0" borderId="59" xfId="0" applyFont="1" applyBorder="1" applyAlignment="1">
      <alignment horizontal="center" wrapText="1"/>
    </xf>
    <xf numFmtId="0" fontId="31" fillId="0" borderId="62" xfId="0" applyFont="1" applyBorder="1" applyAlignment="1">
      <alignment horizontal="center" wrapText="1"/>
    </xf>
    <xf numFmtId="0" fontId="31" fillId="0" borderId="64" xfId="0" applyFont="1" applyBorder="1" applyAlignment="1">
      <alignment horizontal="center" wrapText="1"/>
    </xf>
    <xf numFmtId="0" fontId="31" fillId="0" borderId="65" xfId="0" applyFont="1" applyBorder="1" applyAlignment="1">
      <alignment horizontal="center" wrapText="1"/>
    </xf>
    <xf numFmtId="0" fontId="31" fillId="0" borderId="66" xfId="0" applyFont="1" applyBorder="1" applyAlignment="1">
      <alignment horizontal="center" wrapText="1"/>
    </xf>
    <xf numFmtId="0" fontId="31" fillId="2" borderId="67" xfId="0" applyFont="1" applyFill="1" applyBorder="1" applyAlignment="1">
      <alignment horizontal="center" vertical="center" wrapText="1"/>
    </xf>
    <xf numFmtId="0" fontId="31" fillId="0" borderId="0" xfId="0" applyFont="1" applyBorder="1" applyAlignment="1">
      <alignment horizontal="justify" vertical="top" wrapText="1"/>
    </xf>
    <xf numFmtId="0" fontId="53" fillId="0" borderId="0" xfId="0" applyFont="1" applyBorder="1" applyAlignment="1">
      <alignment vertical="top"/>
    </xf>
    <xf numFmtId="0" fontId="31" fillId="0" borderId="0" xfId="0" applyFont="1" applyAlignment="1">
      <alignment vertical="top"/>
    </xf>
    <xf numFmtId="0" fontId="53" fillId="0" borderId="0" xfId="0" applyFont="1" applyBorder="1" applyAlignment="1">
      <alignment horizontal="left" vertical="top"/>
    </xf>
    <xf numFmtId="0" fontId="31" fillId="0" borderId="0" xfId="0" applyFont="1" applyBorder="1" applyAlignment="1">
      <alignment horizontal="left" vertical="top"/>
    </xf>
    <xf numFmtId="0" fontId="31" fillId="0" borderId="0" xfId="0" applyFont="1" applyAlignment="1">
      <alignment horizontal="left" vertical="top"/>
    </xf>
    <xf numFmtId="0" fontId="31" fillId="0" borderId="32" xfId="0" applyFont="1" applyBorder="1" applyAlignment="1">
      <alignment horizontal="center" vertical="top" wrapText="1"/>
    </xf>
    <xf numFmtId="0" fontId="31" fillId="0" borderId="0" xfId="0" applyFont="1" applyBorder="1" applyAlignment="1">
      <alignment horizontal="center" vertical="top" wrapText="1"/>
    </xf>
    <xf numFmtId="0" fontId="31" fillId="0" borderId="0" xfId="0" applyFont="1" applyBorder="1" applyAlignment="1">
      <alignment vertical="top" wrapText="1"/>
    </xf>
    <xf numFmtId="0" fontId="31" fillId="0" borderId="0" xfId="0" applyFont="1" applyFill="1" applyBorder="1" applyAlignment="1"/>
    <xf numFmtId="0" fontId="42" fillId="0" borderId="68" xfId="0" applyFont="1" applyBorder="1"/>
    <xf numFmtId="0" fontId="42" fillId="0" borderId="57" xfId="0" applyFont="1" applyBorder="1"/>
    <xf numFmtId="0" fontId="42" fillId="0" borderId="57" xfId="0" applyFont="1" applyBorder="1" applyAlignment="1">
      <alignment horizontal="center"/>
    </xf>
    <xf numFmtId="0" fontId="42" fillId="0" borderId="69" xfId="0" applyFont="1" applyBorder="1"/>
    <xf numFmtId="0" fontId="42" fillId="0" borderId="70" xfId="0" applyFont="1" applyBorder="1"/>
    <xf numFmtId="0" fontId="42" fillId="0" borderId="71" xfId="0" applyFont="1" applyBorder="1"/>
    <xf numFmtId="0" fontId="42" fillId="0" borderId="71" xfId="0" applyFont="1" applyBorder="1" applyAlignment="1">
      <alignment horizontal="center"/>
    </xf>
    <xf numFmtId="0" fontId="42" fillId="0" borderId="72" xfId="0" applyFont="1" applyBorder="1"/>
    <xf numFmtId="0" fontId="31" fillId="2" borderId="73" xfId="0" applyFont="1" applyFill="1" applyBorder="1" applyAlignment="1">
      <alignment horizontal="center" wrapText="1"/>
    </xf>
    <xf numFmtId="0" fontId="31" fillId="2" borderId="43" xfId="0" applyFont="1" applyFill="1" applyBorder="1" applyAlignment="1">
      <alignment horizontal="center" wrapText="1"/>
    </xf>
    <xf numFmtId="0" fontId="31" fillId="2" borderId="74" xfId="0" applyFont="1" applyFill="1" applyBorder="1" applyAlignment="1">
      <alignment horizontal="center" wrapText="1"/>
    </xf>
    <xf numFmtId="0" fontId="29" fillId="0" borderId="0" xfId="0" applyFont="1" applyAlignment="1">
      <alignment horizontal="justify" vertical="center"/>
    </xf>
    <xf numFmtId="0" fontId="31" fillId="2" borderId="61" xfId="0" applyFont="1" applyFill="1" applyBorder="1" applyAlignment="1">
      <alignment horizontal="center" vertical="center" wrapText="1"/>
    </xf>
    <xf numFmtId="0" fontId="32" fillId="2" borderId="61" xfId="0" applyFont="1" applyFill="1" applyBorder="1" applyAlignment="1">
      <alignment horizontal="center" vertical="center" wrapText="1"/>
    </xf>
    <xf numFmtId="0" fontId="31" fillId="2" borderId="62" xfId="0" applyFont="1" applyFill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/>
    </xf>
    <xf numFmtId="0" fontId="32" fillId="0" borderId="75" xfId="0" applyFont="1" applyBorder="1" applyAlignment="1">
      <alignment vertical="center" wrapText="1"/>
    </xf>
    <xf numFmtId="0" fontId="32" fillId="0" borderId="75" xfId="0" applyFont="1" applyBorder="1" applyAlignment="1">
      <alignment vertical="center"/>
    </xf>
    <xf numFmtId="0" fontId="32" fillId="0" borderId="76" xfId="0" applyFont="1" applyBorder="1" applyAlignment="1">
      <alignment vertical="center"/>
    </xf>
    <xf numFmtId="0" fontId="32" fillId="0" borderId="77" xfId="0" applyFont="1" applyBorder="1" applyAlignment="1">
      <alignment vertical="center"/>
    </xf>
    <xf numFmtId="0" fontId="32" fillId="0" borderId="78" xfId="0" applyFont="1" applyBorder="1" applyAlignment="1">
      <alignment vertical="center" wrapText="1"/>
    </xf>
    <xf numFmtId="0" fontId="32" fillId="0" borderId="79" xfId="0" applyFont="1" applyBorder="1" applyAlignment="1">
      <alignment vertical="center" wrapText="1"/>
    </xf>
    <xf numFmtId="0" fontId="32" fillId="0" borderId="80" xfId="0" applyFont="1" applyBorder="1" applyAlignment="1">
      <alignment vertical="center" wrapText="1"/>
    </xf>
    <xf numFmtId="0" fontId="32" fillId="0" borderId="80" xfId="0" applyFont="1" applyBorder="1" applyAlignment="1">
      <alignment vertical="center"/>
    </xf>
    <xf numFmtId="0" fontId="32" fillId="0" borderId="81" xfId="0" applyFont="1" applyBorder="1" applyAlignment="1">
      <alignment vertical="center"/>
    </xf>
    <xf numFmtId="0" fontId="32" fillId="0" borderId="82" xfId="0" applyFont="1" applyBorder="1" applyAlignment="1">
      <alignment vertical="center"/>
    </xf>
    <xf numFmtId="0" fontId="31" fillId="2" borderId="73" xfId="0" applyFont="1" applyFill="1" applyBorder="1" applyAlignment="1">
      <alignment horizontal="center" vertical="center" wrapText="1"/>
    </xf>
    <xf numFmtId="0" fontId="31" fillId="2" borderId="74" xfId="0" applyFont="1" applyFill="1" applyBorder="1" applyAlignment="1">
      <alignment horizontal="center" vertical="center" wrapText="1"/>
    </xf>
    <xf numFmtId="0" fontId="29" fillId="2" borderId="71" xfId="0" applyFont="1" applyFill="1" applyBorder="1" applyAlignment="1">
      <alignment horizontal="center" vertical="center" wrapText="1"/>
    </xf>
    <xf numFmtId="0" fontId="32" fillId="0" borderId="83" xfId="0" applyFont="1" applyBorder="1" applyAlignment="1">
      <alignment vertical="top" wrapText="1"/>
    </xf>
    <xf numFmtId="0" fontId="32" fillId="0" borderId="84" xfId="0" applyFont="1" applyBorder="1" applyAlignment="1">
      <alignment vertical="top" wrapText="1"/>
    </xf>
    <xf numFmtId="0" fontId="32" fillId="0" borderId="85" xfId="0" applyFont="1" applyBorder="1" applyAlignment="1">
      <alignment vertical="top" wrapText="1"/>
    </xf>
    <xf numFmtId="0" fontId="32" fillId="0" borderId="86" xfId="0" applyFont="1" applyBorder="1" applyAlignment="1">
      <alignment vertical="top" wrapText="1"/>
    </xf>
    <xf numFmtId="0" fontId="32" fillId="0" borderId="87" xfId="0" applyFont="1" applyBorder="1" applyAlignment="1">
      <alignment vertical="top" wrapText="1"/>
    </xf>
    <xf numFmtId="0" fontId="32" fillId="0" borderId="88" xfId="0" applyFont="1" applyBorder="1" applyAlignment="1">
      <alignment vertical="top" wrapText="1"/>
    </xf>
    <xf numFmtId="0" fontId="32" fillId="0" borderId="89" xfId="0" applyFont="1" applyBorder="1" applyAlignment="1">
      <alignment horizontal="center" wrapText="1"/>
    </xf>
    <xf numFmtId="0" fontId="3" fillId="0" borderId="90" xfId="0" applyFont="1" applyBorder="1" applyAlignment="1">
      <alignment horizontal="center" wrapText="1"/>
    </xf>
    <xf numFmtId="0" fontId="32" fillId="0" borderId="91" xfId="0" applyFont="1" applyBorder="1" applyAlignment="1">
      <alignment vertical="top" wrapText="1"/>
    </xf>
    <xf numFmtId="0" fontId="32" fillId="0" borderId="57" xfId="0" applyFont="1" applyBorder="1" applyAlignment="1">
      <alignment horizontal="center" wrapText="1"/>
    </xf>
    <xf numFmtId="0" fontId="3" fillId="0" borderId="69" xfId="0" applyFont="1" applyBorder="1" applyAlignment="1">
      <alignment horizontal="center" wrapText="1"/>
    </xf>
    <xf numFmtId="0" fontId="32" fillId="0" borderId="92" xfId="0" applyFont="1" applyBorder="1" applyAlignment="1">
      <alignment vertical="top" wrapText="1"/>
    </xf>
    <xf numFmtId="0" fontId="32" fillId="0" borderId="93" xfId="0" applyFont="1" applyBorder="1" applyAlignment="1">
      <alignment horizontal="center" wrapText="1"/>
    </xf>
    <xf numFmtId="0" fontId="3" fillId="0" borderId="94" xfId="0" applyFont="1" applyBorder="1" applyAlignment="1">
      <alignment horizontal="center" wrapText="1"/>
    </xf>
    <xf numFmtId="0" fontId="32" fillId="0" borderId="95" xfId="0" applyFont="1" applyBorder="1" applyAlignment="1">
      <alignment vertical="top" wrapText="1"/>
    </xf>
    <xf numFmtId="0" fontId="32" fillId="0" borderId="96" xfId="0" applyFont="1" applyBorder="1" applyAlignment="1">
      <alignment horizontal="center" wrapText="1"/>
    </xf>
    <xf numFmtId="0" fontId="3" fillId="0" borderId="97" xfId="0" applyFont="1" applyBorder="1" applyAlignment="1">
      <alignment horizontal="center" wrapText="1"/>
    </xf>
    <xf numFmtId="0" fontId="32" fillId="0" borderId="69" xfId="0" applyFont="1" applyBorder="1" applyAlignment="1">
      <alignment horizontal="center" wrapText="1"/>
    </xf>
    <xf numFmtId="0" fontId="32" fillId="0" borderId="98" xfId="0" applyFont="1" applyBorder="1" applyAlignment="1">
      <alignment vertical="top" wrapText="1"/>
    </xf>
    <xf numFmtId="0" fontId="32" fillId="0" borderId="71" xfId="0" applyFont="1" applyBorder="1" applyAlignment="1">
      <alignment horizontal="center" wrapText="1"/>
    </xf>
    <xf numFmtId="0" fontId="32" fillId="0" borderId="72" xfId="0" applyFont="1" applyBorder="1" applyAlignment="1">
      <alignment horizontal="center" wrapText="1"/>
    </xf>
    <xf numFmtId="0" fontId="32" fillId="0" borderId="99" xfId="0" applyFont="1" applyBorder="1" applyAlignment="1">
      <alignment vertical="top" wrapText="1"/>
    </xf>
    <xf numFmtId="0" fontId="32" fillId="0" borderId="100" xfId="0" applyFont="1" applyBorder="1" applyAlignment="1">
      <alignment vertical="top" wrapText="1"/>
    </xf>
    <xf numFmtId="0" fontId="32" fillId="0" borderId="63" xfId="0" applyFont="1" applyBorder="1" applyAlignment="1">
      <alignment horizontal="center" wrapText="1"/>
    </xf>
    <xf numFmtId="0" fontId="3" fillId="0" borderId="101" xfId="0" applyFont="1" applyBorder="1" applyAlignment="1">
      <alignment horizontal="center" wrapText="1"/>
    </xf>
    <xf numFmtId="0" fontId="32" fillId="0" borderId="102" xfId="0" applyFont="1" applyBorder="1" applyAlignment="1">
      <alignment vertical="top" wrapText="1"/>
    </xf>
    <xf numFmtId="0" fontId="32" fillId="0" borderId="103" xfId="0" applyFont="1" applyBorder="1" applyAlignment="1">
      <alignment vertical="top" wrapText="1"/>
    </xf>
    <xf numFmtId="0" fontId="32" fillId="0" borderId="65" xfId="0" applyFont="1" applyBorder="1" applyAlignment="1">
      <alignment horizontal="center" wrapText="1"/>
    </xf>
    <xf numFmtId="0" fontId="32" fillId="0" borderId="104" xfId="0" applyFont="1" applyBorder="1" applyAlignment="1">
      <alignment horizontal="center" wrapText="1"/>
    </xf>
    <xf numFmtId="0" fontId="32" fillId="0" borderId="57" xfId="0" applyFont="1" applyBorder="1" applyAlignment="1">
      <alignment wrapText="1"/>
    </xf>
    <xf numFmtId="0" fontId="3" fillId="0" borderId="69" xfId="0" applyFont="1" applyBorder="1" applyAlignment="1">
      <alignment wrapText="1"/>
    </xf>
    <xf numFmtId="0" fontId="3" fillId="0" borderId="96" xfId="0" applyFont="1" applyBorder="1" applyAlignment="1">
      <alignment horizontal="center" vertical="top" wrapText="1"/>
    </xf>
    <xf numFmtId="0" fontId="3" fillId="0" borderId="97" xfId="0" applyFont="1" applyBorder="1" applyAlignment="1">
      <alignment horizontal="center" vertical="top" wrapText="1"/>
    </xf>
    <xf numFmtId="0" fontId="3" fillId="0" borderId="57" xfId="0" applyFont="1" applyBorder="1" applyAlignment="1">
      <alignment horizontal="center" wrapText="1"/>
    </xf>
    <xf numFmtId="0" fontId="3" fillId="0" borderId="71" xfId="0" applyFont="1" applyBorder="1" applyAlignment="1">
      <alignment horizontal="center" wrapText="1"/>
    </xf>
    <xf numFmtId="0" fontId="3" fillId="0" borderId="72" xfId="0" applyFont="1" applyBorder="1" applyAlignment="1">
      <alignment horizontal="center" wrapText="1"/>
    </xf>
    <xf numFmtId="0" fontId="16" fillId="0" borderId="105" xfId="0" applyFont="1" applyBorder="1" applyAlignment="1">
      <alignment vertical="top" wrapText="1"/>
    </xf>
    <xf numFmtId="0" fontId="16" fillId="0" borderId="106" xfId="0" applyFont="1" applyBorder="1" applyAlignment="1">
      <alignment vertical="top" wrapText="1"/>
    </xf>
    <xf numFmtId="49" fontId="16" fillId="0" borderId="107" xfId="0" applyNumberFormat="1" applyFont="1" applyBorder="1" applyAlignment="1">
      <alignment vertical="top"/>
    </xf>
    <xf numFmtId="49" fontId="16" fillId="0" borderId="108" xfId="0" applyNumberFormat="1" applyFont="1" applyBorder="1" applyAlignment="1">
      <alignment vertical="top"/>
    </xf>
    <xf numFmtId="0" fontId="16" fillId="0" borderId="109" xfId="0" applyFont="1" applyBorder="1" applyAlignment="1">
      <alignment vertical="top" wrapText="1"/>
    </xf>
    <xf numFmtId="0" fontId="16" fillId="0" borderId="32" xfId="0" applyFont="1" applyBorder="1" applyAlignment="1">
      <alignment vertical="top"/>
    </xf>
    <xf numFmtId="0" fontId="16" fillId="0" borderId="38" xfId="0" applyFont="1" applyBorder="1" applyAlignment="1">
      <alignment vertical="top"/>
    </xf>
    <xf numFmtId="0" fontId="16" fillId="0" borderId="35" xfId="0" applyFont="1" applyBorder="1" applyAlignment="1">
      <alignment vertical="top"/>
    </xf>
    <xf numFmtId="0" fontId="16" fillId="0" borderId="40" xfId="0" applyFont="1" applyBorder="1" applyAlignment="1">
      <alignment vertical="top"/>
    </xf>
    <xf numFmtId="49" fontId="16" fillId="0" borderId="110" xfId="0" applyNumberFormat="1" applyFont="1" applyBorder="1" applyAlignment="1">
      <alignment vertical="top"/>
    </xf>
    <xf numFmtId="0" fontId="16" fillId="0" borderId="30" xfId="0" applyFont="1" applyBorder="1" applyAlignment="1">
      <alignment vertical="top"/>
    </xf>
    <xf numFmtId="0" fontId="16" fillId="0" borderId="47" xfId="0" applyFont="1" applyBorder="1" applyAlignment="1">
      <alignment vertical="top"/>
    </xf>
    <xf numFmtId="0" fontId="10" fillId="0" borderId="35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left" vertical="top"/>
    </xf>
    <xf numFmtId="0" fontId="30" fillId="0" borderId="0" xfId="0" applyFont="1" applyBorder="1" applyAlignment="1">
      <alignment horizontal="center" vertical="center" wrapText="1"/>
    </xf>
    <xf numFmtId="194" fontId="38" fillId="2" borderId="74" xfId="0" applyNumberFormat="1" applyFont="1" applyFill="1" applyBorder="1" applyAlignment="1">
      <alignment horizontal="center" vertical="top" wrapText="1"/>
    </xf>
    <xf numFmtId="0" fontId="38" fillId="0" borderId="11" xfId="0" applyFont="1" applyBorder="1" applyAlignment="1">
      <alignment horizontal="center" shrinkToFit="1"/>
    </xf>
    <xf numFmtId="0" fontId="38" fillId="3" borderId="39" xfId="0" applyFont="1" applyFill="1" applyBorder="1" applyAlignment="1">
      <alignment horizontal="center" vertical="top" shrinkToFit="1"/>
    </xf>
    <xf numFmtId="0" fontId="31" fillId="0" borderId="111" xfId="0" applyFont="1" applyBorder="1" applyAlignment="1">
      <alignment horizontal="center" vertical="top" wrapText="1"/>
    </xf>
    <xf numFmtId="0" fontId="31" fillId="0" borderId="107" xfId="0" applyFont="1" applyBorder="1" applyAlignment="1">
      <alignment horizontal="center" vertical="top" wrapText="1"/>
    </xf>
    <xf numFmtId="0" fontId="31" fillId="0" borderId="112" xfId="0" applyFont="1" applyBorder="1" applyAlignment="1">
      <alignment horizontal="center" vertical="top" wrapText="1"/>
    </xf>
    <xf numFmtId="0" fontId="31" fillId="0" borderId="108" xfId="0" applyFont="1" applyBorder="1" applyAlignment="1">
      <alignment horizontal="center" vertical="top" wrapText="1"/>
    </xf>
    <xf numFmtId="0" fontId="31" fillId="0" borderId="113" xfId="0" applyFont="1" applyBorder="1" applyAlignment="1">
      <alignment horizontal="center" vertical="top" wrapText="1"/>
    </xf>
    <xf numFmtId="0" fontId="31" fillId="0" borderId="114" xfId="0" applyFont="1" applyBorder="1" applyAlignment="1">
      <alignment horizontal="center" vertical="top" wrapText="1"/>
    </xf>
    <xf numFmtId="0" fontId="31" fillId="0" borderId="115" xfId="0" applyFont="1" applyBorder="1" applyAlignment="1">
      <alignment horizontal="center" vertical="top" wrapText="1"/>
    </xf>
    <xf numFmtId="0" fontId="31" fillId="0" borderId="116" xfId="0" applyFont="1" applyBorder="1" applyAlignment="1">
      <alignment horizontal="center" vertical="top" wrapText="1"/>
    </xf>
    <xf numFmtId="194" fontId="38" fillId="0" borderId="47" xfId="1" applyFont="1" applyBorder="1" applyAlignment="1">
      <alignment horizontal="center" shrinkToFit="1"/>
    </xf>
    <xf numFmtId="194" fontId="38" fillId="0" borderId="38" xfId="1" applyFont="1" applyBorder="1" applyAlignment="1">
      <alignment horizontal="center" shrinkToFit="1"/>
    </xf>
    <xf numFmtId="194" fontId="38" fillId="0" borderId="41" xfId="1" applyFont="1" applyBorder="1" applyAlignment="1">
      <alignment horizontal="center" shrinkToFit="1"/>
    </xf>
    <xf numFmtId="201" fontId="24" fillId="0" borderId="117" xfId="0" applyNumberFormat="1" applyFont="1" applyBorder="1" applyAlignment="1">
      <alignment horizontal="center" wrapText="1"/>
    </xf>
    <xf numFmtId="201" fontId="24" fillId="0" borderId="118" xfId="0" applyNumberFormat="1" applyFont="1" applyBorder="1" applyAlignment="1">
      <alignment horizontal="center" wrapText="1"/>
    </xf>
    <xf numFmtId="0" fontId="32" fillId="0" borderId="78" xfId="0" applyFont="1" applyBorder="1" applyAlignment="1">
      <alignment wrapText="1"/>
    </xf>
    <xf numFmtId="0" fontId="32" fillId="0" borderId="119" xfId="0" applyFont="1" applyBorder="1" applyAlignment="1">
      <alignment wrapText="1"/>
    </xf>
    <xf numFmtId="0" fontId="32" fillId="0" borderId="75" xfId="0" applyFont="1" applyBorder="1" applyAlignment="1">
      <alignment wrapText="1"/>
    </xf>
    <xf numFmtId="0" fontId="32" fillId="0" borderId="75" xfId="0" applyFont="1" applyBorder="1" applyAlignment="1"/>
    <xf numFmtId="0" fontId="32" fillId="0" borderId="120" xfId="0" applyFont="1" applyBorder="1" applyAlignment="1"/>
    <xf numFmtId="0" fontId="32" fillId="0" borderId="76" xfId="0" applyFont="1" applyBorder="1" applyAlignment="1"/>
    <xf numFmtId="0" fontId="32" fillId="0" borderId="105" xfId="0" applyFont="1" applyBorder="1" applyAlignment="1"/>
    <xf numFmtId="0" fontId="32" fillId="0" borderId="121" xfId="0" applyFont="1" applyBorder="1" applyAlignment="1">
      <alignment wrapText="1"/>
    </xf>
    <xf numFmtId="0" fontId="32" fillId="0" borderId="122" xfId="0" applyFont="1" applyBorder="1" applyAlignment="1">
      <alignment wrapText="1"/>
    </xf>
    <xf numFmtId="0" fontId="32" fillId="0" borderId="77" xfId="0" applyFont="1" applyBorder="1" applyAlignment="1"/>
    <xf numFmtId="0" fontId="32" fillId="0" borderId="123" xfId="0" applyFont="1" applyBorder="1" applyAlignment="1"/>
    <xf numFmtId="0" fontId="24" fillId="0" borderId="124" xfId="0" applyFont="1" applyBorder="1" applyAlignment="1">
      <alignment horizontal="center" vertical="top" wrapText="1"/>
    </xf>
    <xf numFmtId="0" fontId="24" fillId="0" borderId="23" xfId="0" applyFont="1" applyBorder="1" applyAlignment="1">
      <alignment horizontal="center" vertical="top" wrapText="1"/>
    </xf>
    <xf numFmtId="0" fontId="24" fillId="0" borderId="125" xfId="0" applyFont="1" applyBorder="1" applyAlignment="1">
      <alignment horizontal="center" vertical="top" wrapText="1"/>
    </xf>
    <xf numFmtId="0" fontId="63" fillId="0" borderId="0" xfId="0" applyFont="1"/>
    <xf numFmtId="49" fontId="10" fillId="0" borderId="0" xfId="0" applyNumberFormat="1" applyFont="1"/>
    <xf numFmtId="0" fontId="14" fillId="0" borderId="0" xfId="0" applyFont="1" applyBorder="1" applyAlignment="1">
      <alignment horizontal="center"/>
    </xf>
    <xf numFmtId="0" fontId="24" fillId="0" borderId="2" xfId="0" applyFont="1" applyBorder="1" applyAlignment="1">
      <alignment horizontal="justify"/>
    </xf>
    <xf numFmtId="0" fontId="32" fillId="0" borderId="0" xfId="0" applyFont="1" applyAlignment="1">
      <alignment horizontal="left"/>
    </xf>
    <xf numFmtId="0" fontId="28" fillId="0" borderId="0" xfId="0" applyFont="1" applyAlignment="1"/>
    <xf numFmtId="0" fontId="32" fillId="0" borderId="0" xfId="0" applyFont="1" applyAlignment="1"/>
    <xf numFmtId="0" fontId="3" fillId="2" borderId="84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0" fillId="0" borderId="10" xfId="0" applyBorder="1"/>
    <xf numFmtId="194" fontId="32" fillId="0" borderId="16" xfId="1" applyFont="1" applyBorder="1" applyAlignment="1">
      <alignment horizontal="justify" vertical="top" wrapText="1"/>
    </xf>
    <xf numFmtId="194" fontId="32" fillId="0" borderId="126" xfId="1" applyFont="1" applyBorder="1" applyAlignment="1">
      <alignment horizontal="justify" vertical="top" wrapText="1"/>
    </xf>
    <xf numFmtId="0" fontId="32" fillId="0" borderId="18" xfId="0" applyFont="1" applyBorder="1" applyAlignment="1">
      <alignment horizontal="center" vertical="top" wrapText="1"/>
    </xf>
    <xf numFmtId="194" fontId="32" fillId="0" borderId="127" xfId="1" applyFont="1" applyBorder="1" applyAlignment="1">
      <alignment horizontal="justify" vertical="top" wrapText="1"/>
    </xf>
    <xf numFmtId="0" fontId="32" fillId="0" borderId="23" xfId="0" applyFont="1" applyBorder="1" applyAlignment="1">
      <alignment horizontal="center" vertical="top" wrapText="1"/>
    </xf>
    <xf numFmtId="0" fontId="29" fillId="0" borderId="1" xfId="0" applyFont="1" applyBorder="1" applyAlignment="1"/>
    <xf numFmtId="194" fontId="62" fillId="0" borderId="128" xfId="1" applyFont="1" applyBorder="1" applyAlignment="1">
      <alignment horizontal="justify" vertical="top"/>
    </xf>
    <xf numFmtId="201" fontId="0" fillId="0" borderId="32" xfId="0" applyNumberFormat="1" applyBorder="1"/>
    <xf numFmtId="0" fontId="0" fillId="0" borderId="75" xfId="0" applyFill="1" applyBorder="1" applyAlignment="1">
      <alignment wrapText="1"/>
    </xf>
    <xf numFmtId="9" fontId="31" fillId="0" borderId="50" xfId="64" applyFont="1" applyBorder="1" applyAlignment="1">
      <alignment horizontal="center" vertical="top" wrapText="1"/>
    </xf>
    <xf numFmtId="0" fontId="68" fillId="5" borderId="129" xfId="0" applyFont="1" applyFill="1" applyBorder="1" applyAlignment="1">
      <alignment horizontal="justify"/>
    </xf>
    <xf numFmtId="0" fontId="69" fillId="5" borderId="2" xfId="0" applyFont="1" applyFill="1" applyBorder="1"/>
    <xf numFmtId="0" fontId="69" fillId="5" borderId="3" xfId="0" applyFont="1" applyFill="1" applyBorder="1"/>
    <xf numFmtId="0" fontId="68" fillId="5" borderId="10" xfId="0" applyFont="1" applyFill="1" applyBorder="1" applyAlignment="1">
      <alignment horizontal="justify"/>
    </xf>
    <xf numFmtId="0" fontId="69" fillId="5" borderId="0" xfId="0" applyFont="1" applyFill="1" applyBorder="1"/>
    <xf numFmtId="0" fontId="69" fillId="5" borderId="4" xfId="0" applyFont="1" applyFill="1" applyBorder="1"/>
    <xf numFmtId="0" fontId="68" fillId="5" borderId="130" xfId="0" applyFont="1" applyFill="1" applyBorder="1" applyAlignment="1">
      <alignment horizontal="justify"/>
    </xf>
    <xf numFmtId="0" fontId="69" fillId="5" borderId="1" xfId="0" applyFont="1" applyFill="1" applyBorder="1"/>
    <xf numFmtId="0" fontId="69" fillId="5" borderId="44" xfId="0" applyFont="1" applyFill="1" applyBorder="1"/>
    <xf numFmtId="0" fontId="70" fillId="5" borderId="131" xfId="0" applyFont="1" applyFill="1" applyBorder="1" applyAlignment="1">
      <alignment horizontal="justify" vertical="top" wrapText="1"/>
    </xf>
    <xf numFmtId="0" fontId="70" fillId="5" borderId="132" xfId="0" applyFont="1" applyFill="1" applyBorder="1" applyAlignment="1">
      <alignment horizontal="justify" vertical="top" wrapText="1"/>
    </xf>
    <xf numFmtId="0" fontId="67" fillId="5" borderId="132" xfId="0" applyFont="1" applyFill="1" applyBorder="1" applyAlignment="1">
      <alignment horizontal="center" vertical="top" wrapText="1"/>
    </xf>
    <xf numFmtId="0" fontId="70" fillId="5" borderId="133" xfId="0" applyFont="1" applyFill="1" applyBorder="1" applyAlignment="1">
      <alignment horizontal="justify" vertical="top" wrapText="1"/>
    </xf>
    <xf numFmtId="0" fontId="3" fillId="0" borderId="134" xfId="0" applyFont="1" applyBorder="1" applyAlignment="1">
      <alignment horizontal="left"/>
    </xf>
    <xf numFmtId="0" fontId="0" fillId="0" borderId="135" xfId="0" applyBorder="1" applyAlignment="1">
      <alignment horizontal="left"/>
    </xf>
    <xf numFmtId="0" fontId="0" fillId="0" borderId="136" xfId="0" applyBorder="1"/>
    <xf numFmtId="0" fontId="4" fillId="0" borderId="137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38" xfId="0" applyBorder="1"/>
    <xf numFmtId="0" fontId="0" fillId="0" borderId="137" xfId="0" applyBorder="1" applyAlignment="1">
      <alignment horizontal="left"/>
    </xf>
    <xf numFmtId="0" fontId="6" fillId="0" borderId="137" xfId="0" applyFont="1" applyBorder="1" applyAlignment="1">
      <alignment horizontal="left"/>
    </xf>
    <xf numFmtId="0" fontId="7" fillId="0" borderId="0" xfId="0" applyFont="1" applyBorder="1" applyAlignment="1"/>
    <xf numFmtId="0" fontId="8" fillId="0" borderId="137" xfId="0" applyFont="1" applyBorder="1" applyAlignment="1">
      <alignment horizontal="left"/>
    </xf>
    <xf numFmtId="0" fontId="9" fillId="0" borderId="137" xfId="0" applyFont="1" applyBorder="1" applyAlignment="1">
      <alignment horizontal="left"/>
    </xf>
    <xf numFmtId="0" fontId="11" fillId="0" borderId="137" xfId="0" applyFont="1" applyBorder="1" applyAlignment="1">
      <alignment horizontal="left"/>
    </xf>
    <xf numFmtId="0" fontId="0" fillId="0" borderId="139" xfId="0" applyBorder="1" applyAlignment="1">
      <alignment horizontal="left"/>
    </xf>
    <xf numFmtId="0" fontId="0" fillId="0" borderId="140" xfId="0" applyBorder="1" applyAlignment="1">
      <alignment horizontal="left"/>
    </xf>
    <xf numFmtId="0" fontId="0" fillId="0" borderId="141" xfId="0" applyBorder="1"/>
    <xf numFmtId="0" fontId="71" fillId="0" borderId="140" xfId="0" applyFont="1" applyBorder="1" applyAlignment="1">
      <alignment horizontal="left"/>
    </xf>
    <xf numFmtId="0" fontId="25" fillId="6" borderId="46" xfId="0" applyFont="1" applyFill="1" applyBorder="1" applyAlignment="1">
      <alignment horizontal="center" vertical="center" wrapText="1"/>
    </xf>
    <xf numFmtId="0" fontId="25" fillId="6" borderId="142" xfId="0" applyFont="1" applyFill="1" applyBorder="1" applyAlignment="1">
      <alignment horizontal="center" vertical="center" wrapText="1"/>
    </xf>
    <xf numFmtId="0" fontId="72" fillId="0" borderId="18" xfId="0" applyFont="1" applyBorder="1" applyAlignment="1">
      <alignment horizontal="center" vertical="center" wrapText="1"/>
    </xf>
    <xf numFmtId="0" fontId="26" fillId="0" borderId="44" xfId="0" applyFont="1" applyBorder="1" applyAlignment="1">
      <alignment vertical="top" wrapText="1"/>
    </xf>
    <xf numFmtId="194" fontId="32" fillId="0" borderId="112" xfId="1" applyFont="1" applyBorder="1" applyAlignment="1">
      <alignment horizontal="justify" vertical="top" wrapText="1"/>
    </xf>
    <xf numFmtId="200" fontId="32" fillId="0" borderId="48" xfId="0" applyNumberFormat="1" applyFont="1" applyBorder="1" applyAlignment="1">
      <alignment horizontal="justify" vertical="top" wrapText="1"/>
    </xf>
    <xf numFmtId="200" fontId="32" fillId="0" borderId="50" xfId="0" applyNumberFormat="1" applyFont="1" applyBorder="1" applyAlignment="1">
      <alignment horizontal="justify" vertical="top" wrapText="1"/>
    </xf>
    <xf numFmtId="200" fontId="32" fillId="0" borderId="142" xfId="0" applyNumberFormat="1" applyFont="1" applyBorder="1" applyAlignment="1">
      <alignment horizontal="justify" vertical="top" wrapText="1"/>
    </xf>
    <xf numFmtId="0" fontId="3" fillId="0" borderId="0" xfId="0" applyFont="1"/>
    <xf numFmtId="43" fontId="24" fillId="0" borderId="117" xfId="1" applyNumberFormat="1" applyFont="1" applyBorder="1" applyAlignment="1">
      <alignment horizontal="center" wrapText="1"/>
    </xf>
    <xf numFmtId="0" fontId="19" fillId="0" borderId="0" xfId="0" applyFont="1" applyBorder="1" applyAlignment="1"/>
    <xf numFmtId="0" fontId="73" fillId="0" borderId="0" xfId="0" applyFont="1" applyBorder="1" applyAlignment="1">
      <alignment horizontal="left"/>
    </xf>
    <xf numFmtId="194" fontId="38" fillId="2" borderId="74" xfId="0" applyNumberFormat="1" applyFont="1" applyFill="1" applyBorder="1" applyAlignment="1">
      <alignment horizontal="center" vertical="top" shrinkToFit="1"/>
    </xf>
    <xf numFmtId="0" fontId="74" fillId="0" borderId="0" xfId="0" applyFont="1" applyBorder="1" applyAlignment="1"/>
    <xf numFmtId="0" fontId="19" fillId="0" borderId="0" xfId="0" applyFont="1" applyAlignment="1"/>
    <xf numFmtId="194" fontId="38" fillId="0" borderId="143" xfId="1" applyFont="1" applyFill="1" applyBorder="1" applyAlignment="1" applyProtection="1">
      <alignment horizontal="center" shrinkToFit="1"/>
    </xf>
    <xf numFmtId="39" fontId="38" fillId="0" borderId="29" xfId="1" applyNumberFormat="1" applyFont="1" applyBorder="1" applyAlignment="1">
      <alignment horizontal="center" vertical="center"/>
    </xf>
    <xf numFmtId="194" fontId="38" fillId="0" borderId="31" xfId="1" applyFont="1" applyFill="1" applyBorder="1" applyAlignment="1">
      <alignment horizontal="center" shrinkToFit="1"/>
    </xf>
    <xf numFmtId="194" fontId="38" fillId="0" borderId="32" xfId="1" applyFont="1" applyFill="1" applyBorder="1" applyAlignment="1">
      <alignment horizontal="center" shrinkToFit="1"/>
    </xf>
    <xf numFmtId="2" fontId="38" fillId="0" borderId="29" xfId="0" applyNumberFormat="1" applyFont="1" applyFill="1" applyBorder="1" applyAlignment="1">
      <alignment horizontal="center" vertical="top" shrinkToFit="1"/>
    </xf>
    <xf numFmtId="194" fontId="38" fillId="0" borderId="47" xfId="1" applyFont="1" applyFill="1" applyBorder="1" applyAlignment="1">
      <alignment horizontal="center" vertical="top" shrinkToFit="1"/>
    </xf>
    <xf numFmtId="0" fontId="31" fillId="7" borderId="0" xfId="0" applyFont="1" applyFill="1"/>
    <xf numFmtId="0" fontId="78" fillId="0" borderId="144" xfId="0" applyFont="1" applyBorder="1" applyAlignment="1">
      <alignment horizontal="center" wrapText="1"/>
    </xf>
    <xf numFmtId="0" fontId="31" fillId="0" borderId="145" xfId="0" applyFont="1" applyBorder="1" applyAlignment="1">
      <alignment horizontal="center" wrapText="1"/>
    </xf>
    <xf numFmtId="0" fontId="78" fillId="0" borderId="146" xfId="0" applyFont="1" applyBorder="1" applyAlignment="1">
      <alignment horizontal="center" wrapText="1"/>
    </xf>
    <xf numFmtId="0" fontId="31" fillId="0" borderId="61" xfId="0" applyFont="1" applyBorder="1" applyAlignment="1">
      <alignment horizontal="left" wrapText="1"/>
    </xf>
    <xf numFmtId="0" fontId="31" fillId="0" borderId="147" xfId="0" applyFont="1" applyBorder="1" applyAlignment="1">
      <alignment horizontal="center" wrapText="1"/>
    </xf>
    <xf numFmtId="0" fontId="31" fillId="0" borderId="32" xfId="0" applyFont="1" applyBorder="1" applyAlignment="1">
      <alignment horizontal="center"/>
    </xf>
    <xf numFmtId="0" fontId="78" fillId="0" borderId="0" xfId="0" applyFont="1"/>
    <xf numFmtId="0" fontId="83" fillId="0" borderId="0" xfId="0" applyFont="1"/>
    <xf numFmtId="0" fontId="78" fillId="0" borderId="0" xfId="0" applyFont="1" applyAlignment="1">
      <alignment horizontal="left"/>
    </xf>
    <xf numFmtId="0" fontId="31" fillId="8" borderId="57" xfId="0" applyFont="1" applyFill="1" applyBorder="1" applyAlignment="1">
      <alignment horizontal="center" vertical="center" wrapText="1"/>
    </xf>
    <xf numFmtId="0" fontId="78" fillId="0" borderId="0" xfId="0" applyFont="1" applyBorder="1" applyAlignment="1">
      <alignment horizontal="justify" vertical="top"/>
    </xf>
    <xf numFmtId="0" fontId="78" fillId="0" borderId="0" xfId="0" applyFont="1" applyAlignment="1">
      <alignment horizontal="justify" vertical="top"/>
    </xf>
    <xf numFmtId="3" fontId="78" fillId="0" borderId="57" xfId="0" applyNumberFormat="1" applyFont="1" applyBorder="1" applyAlignment="1">
      <alignment horizontal="center" vertical="top" wrapText="1"/>
    </xf>
    <xf numFmtId="0" fontId="31" fillId="8" borderId="57" xfId="0" applyFont="1" applyFill="1" applyBorder="1" applyAlignment="1">
      <alignment horizontal="center" vertical="top" wrapText="1"/>
    </xf>
    <xf numFmtId="0" fontId="78" fillId="0" borderId="0" xfId="0" applyFont="1" applyAlignment="1">
      <alignment vertical="top"/>
    </xf>
    <xf numFmtId="0" fontId="78" fillId="0" borderId="0" xfId="0" applyFont="1" applyAlignment="1"/>
    <xf numFmtId="0" fontId="75" fillId="0" borderId="100" xfId="0" applyFont="1" applyFill="1" applyBorder="1"/>
    <xf numFmtId="0" fontId="78" fillId="0" borderId="33" xfId="0" applyFont="1" applyBorder="1" applyAlignment="1">
      <alignment horizontal="center" wrapText="1"/>
    </xf>
    <xf numFmtId="0" fontId="75" fillId="0" borderId="148" xfId="0" applyFont="1" applyFill="1" applyBorder="1"/>
    <xf numFmtId="0" fontId="31" fillId="0" borderId="57" xfId="0" applyFont="1" applyFill="1" applyBorder="1" applyAlignment="1">
      <alignment horizontal="left" wrapText="1"/>
    </xf>
    <xf numFmtId="0" fontId="31" fillId="0" borderId="63" xfId="0" applyFont="1" applyFill="1" applyBorder="1" applyAlignment="1">
      <alignment horizontal="center" wrapText="1"/>
    </xf>
    <xf numFmtId="0" fontId="31" fillId="0" borderId="149" xfId="0" applyFont="1" applyFill="1" applyBorder="1" applyAlignment="1">
      <alignment horizontal="center" wrapText="1"/>
    </xf>
    <xf numFmtId="0" fontId="19" fillId="0" borderId="0" xfId="0" applyFont="1"/>
    <xf numFmtId="0" fontId="31" fillId="0" borderId="0" xfId="0" applyFont="1" applyAlignment="1">
      <alignment horizontal="left" indent="4"/>
    </xf>
    <xf numFmtId="0" fontId="31" fillId="0" borderId="0" xfId="0" applyFont="1" applyAlignment="1">
      <alignment horizontal="left" indent="6"/>
    </xf>
    <xf numFmtId="3" fontId="60" fillId="0" borderId="0" xfId="0" applyNumberFormat="1" applyFont="1"/>
    <xf numFmtId="3" fontId="0" fillId="0" borderId="0" xfId="0" applyNumberFormat="1"/>
    <xf numFmtId="3" fontId="31" fillId="0" borderId="57" xfId="0" applyNumberFormat="1" applyFont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31" fillId="0" borderId="57" xfId="0" applyFont="1" applyBorder="1" applyAlignment="1">
      <alignment horizontal="center" vertical="center" wrapText="1"/>
    </xf>
    <xf numFmtId="194" fontId="31" fillId="0" borderId="57" xfId="1" applyFont="1" applyBorder="1" applyAlignment="1">
      <alignment horizontal="center" vertical="center" wrapText="1"/>
    </xf>
    <xf numFmtId="0" fontId="76" fillId="0" borderId="32" xfId="0" applyFont="1" applyBorder="1" applyAlignment="1">
      <alignment wrapText="1"/>
    </xf>
    <xf numFmtId="3" fontId="31" fillId="0" borderId="0" xfId="0" applyNumberFormat="1" applyFont="1"/>
    <xf numFmtId="3" fontId="31" fillId="0" borderId="57" xfId="0" applyNumberFormat="1" applyFont="1" applyFill="1" applyBorder="1" applyAlignment="1">
      <alignment horizontal="center"/>
    </xf>
    <xf numFmtId="204" fontId="31" fillId="0" borderId="57" xfId="1" applyNumberFormat="1" applyFont="1" applyFill="1" applyBorder="1" applyAlignment="1" applyProtection="1"/>
    <xf numFmtId="3" fontId="31" fillId="0" borderId="32" xfId="0" applyNumberFormat="1" applyFont="1" applyBorder="1"/>
    <xf numFmtId="2" fontId="31" fillId="0" borderId="32" xfId="0" applyNumberFormat="1" applyFont="1" applyBorder="1"/>
    <xf numFmtId="2" fontId="31" fillId="0" borderId="38" xfId="0" applyNumberFormat="1" applyFont="1" applyBorder="1"/>
    <xf numFmtId="204" fontId="81" fillId="0" borderId="57" xfId="1" applyNumberFormat="1" applyFont="1" applyFill="1" applyBorder="1" applyAlignment="1" applyProtection="1">
      <alignment horizontal="right"/>
    </xf>
    <xf numFmtId="0" fontId="31" fillId="0" borderId="38" xfId="0" applyFont="1" applyBorder="1" applyAlignment="1">
      <alignment horizontal="right"/>
    </xf>
    <xf numFmtId="0" fontId="78" fillId="0" borderId="31" xfId="0" applyFont="1" applyBorder="1" applyAlignment="1">
      <alignment horizontal="center" wrapText="1"/>
    </xf>
    <xf numFmtId="0" fontId="75" fillId="0" borderId="150" xfId="0" applyFont="1" applyBorder="1" applyAlignment="1">
      <alignment wrapText="1"/>
    </xf>
    <xf numFmtId="17" fontId="31" fillId="0" borderId="0" xfId="0" applyNumberFormat="1" applyFont="1"/>
    <xf numFmtId="17" fontId="31" fillId="0" borderId="30" xfId="0" applyNumberFormat="1" applyFont="1" applyBorder="1"/>
    <xf numFmtId="0" fontId="31" fillId="0" borderId="99" xfId="0" applyFont="1" applyFill="1" applyBorder="1" applyAlignment="1">
      <alignment horizontal="center" wrapText="1"/>
    </xf>
    <xf numFmtId="14" fontId="78" fillId="0" borderId="151" xfId="0" applyNumberFormat="1" applyFont="1" applyBorder="1" applyAlignment="1">
      <alignment horizontal="center" wrapText="1"/>
    </xf>
    <xf numFmtId="0" fontId="31" fillId="0" borderId="100" xfId="0" applyFont="1" applyFill="1" applyBorder="1" applyAlignment="1">
      <alignment horizontal="center" wrapText="1"/>
    </xf>
    <xf numFmtId="0" fontId="31" fillId="0" borderId="152" xfId="0" applyFont="1" applyBorder="1" applyAlignment="1">
      <alignment horizontal="center" wrapText="1"/>
    </xf>
    <xf numFmtId="0" fontId="31" fillId="0" borderId="153" xfId="0" applyFont="1" applyFill="1" applyBorder="1" applyAlignment="1">
      <alignment horizontal="center" wrapText="1"/>
    </xf>
    <xf numFmtId="17" fontId="31" fillId="0" borderId="2" xfId="0" applyNumberFormat="1" applyFont="1" applyBorder="1"/>
    <xf numFmtId="17" fontId="31" fillId="0" borderId="154" xfId="0" applyNumberFormat="1" applyFont="1" applyBorder="1"/>
    <xf numFmtId="203" fontId="80" fillId="0" borderId="155" xfId="1" applyNumberFormat="1" applyFont="1" applyFill="1" applyBorder="1" applyAlignment="1" applyProtection="1">
      <alignment horizontal="center" shrinkToFit="1"/>
    </xf>
    <xf numFmtId="14" fontId="78" fillId="0" borderId="156" xfId="0" applyNumberFormat="1" applyFont="1" applyBorder="1" applyAlignment="1">
      <alignment horizontal="center" wrapText="1"/>
    </xf>
    <xf numFmtId="194" fontId="31" fillId="0" borderId="57" xfId="1" applyFont="1" applyBorder="1" applyAlignment="1">
      <alignment horizontal="center" vertical="top" wrapText="1"/>
    </xf>
    <xf numFmtId="43" fontId="31" fillId="0" borderId="57" xfId="0" applyNumberFormat="1" applyFont="1" applyBorder="1" applyAlignment="1">
      <alignment horizontal="center" vertical="top" wrapText="1"/>
    </xf>
    <xf numFmtId="0" fontId="84" fillId="0" borderId="0" xfId="0" applyFont="1"/>
    <xf numFmtId="0" fontId="51" fillId="0" borderId="0" xfId="0" applyFont="1" applyBorder="1"/>
    <xf numFmtId="194" fontId="32" fillId="0" borderId="16" xfId="1" applyFont="1" applyFill="1" applyBorder="1" applyAlignment="1">
      <alignment horizontal="justify" vertical="top" wrapText="1"/>
    </xf>
    <xf numFmtId="194" fontId="62" fillId="0" borderId="128" xfId="1" applyFont="1" applyFill="1" applyBorder="1" applyAlignment="1">
      <alignment horizontal="justify" vertical="top"/>
    </xf>
    <xf numFmtId="194" fontId="62" fillId="0" borderId="157" xfId="1" applyFont="1" applyFill="1" applyBorder="1" applyAlignment="1">
      <alignment horizontal="justify" vertical="top" wrapText="1"/>
    </xf>
    <xf numFmtId="194" fontId="24" fillId="0" borderId="158" xfId="1" applyNumberFormat="1" applyFont="1" applyFill="1" applyBorder="1" applyAlignment="1">
      <alignment horizontal="center" wrapText="1"/>
    </xf>
    <xf numFmtId="194" fontId="24" fillId="0" borderId="51" xfId="1" applyFont="1" applyFill="1" applyBorder="1" applyAlignment="1">
      <alignment horizontal="center" wrapText="1"/>
    </xf>
    <xf numFmtId="43" fontId="24" fillId="0" borderId="117" xfId="1" applyNumberFormat="1" applyFont="1" applyFill="1" applyBorder="1" applyAlignment="1">
      <alignment horizontal="center" wrapText="1"/>
    </xf>
    <xf numFmtId="0" fontId="32" fillId="0" borderId="89" xfId="0" applyFont="1" applyFill="1" applyBorder="1" applyAlignment="1">
      <alignment horizontal="center" wrapText="1"/>
    </xf>
    <xf numFmtId="200" fontId="59" fillId="0" borderId="0" xfId="1" applyNumberFormat="1" applyFont="1" applyBorder="1" applyAlignment="1">
      <alignment horizontal="center"/>
    </xf>
    <xf numFmtId="0" fontId="59" fillId="0" borderId="121" xfId="0" applyFont="1" applyBorder="1" applyAlignment="1">
      <alignment horizontal="left" vertical="center" wrapText="1"/>
    </xf>
    <xf numFmtId="0" fontId="59" fillId="0" borderId="76" xfId="0" applyFont="1" applyBorder="1" applyAlignment="1">
      <alignment horizontal="left" vertical="center" wrapText="1"/>
    </xf>
    <xf numFmtId="0" fontId="59" fillId="0" borderId="77" xfId="0" applyFont="1" applyBorder="1" applyAlignment="1">
      <alignment horizontal="left" vertical="center" wrapText="1"/>
    </xf>
    <xf numFmtId="4" fontId="32" fillId="0" borderId="13" xfId="0" applyNumberFormat="1" applyFont="1" applyBorder="1" applyAlignment="1">
      <alignment horizontal="center"/>
    </xf>
    <xf numFmtId="200" fontId="62" fillId="0" borderId="16" xfId="1" applyNumberFormat="1" applyFont="1" applyBorder="1" applyAlignment="1">
      <alignment horizontal="justify" vertical="top"/>
    </xf>
    <xf numFmtId="200" fontId="62" fillId="0" borderId="17" xfId="1" applyNumberFormat="1" applyFont="1" applyBorder="1" applyAlignment="1">
      <alignment horizontal="justify" vertical="top"/>
    </xf>
    <xf numFmtId="199" fontId="62" fillId="0" borderId="17" xfId="1" applyNumberFormat="1" applyFont="1" applyBorder="1" applyAlignment="1">
      <alignment horizontal="justify" vertical="top"/>
    </xf>
    <xf numFmtId="194" fontId="62" fillId="0" borderId="17" xfId="1" applyFont="1" applyBorder="1" applyAlignment="1">
      <alignment horizontal="justify" vertical="top"/>
    </xf>
    <xf numFmtId="194" fontId="62" fillId="0" borderId="2" xfId="1" applyFont="1" applyBorder="1" applyAlignment="1">
      <alignment horizontal="center" vertical="top" wrapText="1"/>
    </xf>
    <xf numFmtId="200" fontId="62" fillId="0" borderId="115" xfId="1" applyNumberFormat="1" applyFont="1" applyBorder="1" applyAlignment="1">
      <alignment horizontal="justify" vertical="top"/>
    </xf>
    <xf numFmtId="200" fontId="62" fillId="0" borderId="159" xfId="1" applyNumberFormat="1" applyFont="1" applyBorder="1" applyAlignment="1">
      <alignment horizontal="justify" vertical="top"/>
    </xf>
    <xf numFmtId="199" fontId="62" fillId="0" borderId="159" xfId="1" applyNumberFormat="1" applyFont="1" applyBorder="1" applyAlignment="1">
      <alignment horizontal="justify" vertical="top"/>
    </xf>
    <xf numFmtId="194" fontId="62" fillId="0" borderId="160" xfId="1" applyFont="1" applyBorder="1" applyAlignment="1">
      <alignment horizontal="center" vertical="top" wrapText="1"/>
    </xf>
    <xf numFmtId="194" fontId="62" fillId="0" borderId="128" xfId="1" applyFont="1" applyBorder="1" applyAlignment="1">
      <alignment horizontal="center" vertical="top"/>
    </xf>
    <xf numFmtId="200" fontId="62" fillId="0" borderId="128" xfId="1" applyNumberFormat="1" applyFont="1" applyBorder="1" applyAlignment="1">
      <alignment horizontal="justify" vertical="top"/>
    </xf>
    <xf numFmtId="200" fontId="62" fillId="0" borderId="157" xfId="1" applyNumberFormat="1" applyFont="1" applyBorder="1" applyAlignment="1">
      <alignment horizontal="justify" vertical="top"/>
    </xf>
    <xf numFmtId="200" fontId="62" fillId="0" borderId="49" xfId="1" applyNumberFormat="1" applyFont="1" applyBorder="1" applyAlignment="1">
      <alignment horizontal="justify" vertical="top"/>
    </xf>
    <xf numFmtId="199" fontId="62" fillId="0" borderId="49" xfId="1" applyNumberFormat="1" applyFont="1" applyBorder="1" applyAlignment="1">
      <alignment horizontal="justify" vertical="top"/>
    </xf>
    <xf numFmtId="200" fontId="62" fillId="0" borderId="52" xfId="1" applyNumberFormat="1" applyFont="1" applyBorder="1" applyAlignment="1">
      <alignment horizontal="justify" vertical="top"/>
    </xf>
    <xf numFmtId="194" fontId="62" fillId="0" borderId="52" xfId="1" applyFont="1" applyBorder="1" applyAlignment="1">
      <alignment horizontal="justify" vertical="top"/>
    </xf>
    <xf numFmtId="194" fontId="62" fillId="0" borderId="1" xfId="1" applyFont="1" applyBorder="1" applyAlignment="1">
      <alignment horizontal="center" vertical="top" wrapText="1"/>
    </xf>
    <xf numFmtId="4" fontId="86" fillId="0" borderId="32" xfId="0" applyNumberFormat="1" applyFont="1" applyBorder="1" applyAlignment="1">
      <alignment horizontal="center" vertical="top"/>
    </xf>
    <xf numFmtId="4" fontId="86" fillId="0" borderId="32" xfId="1" applyNumberFormat="1" applyFont="1" applyBorder="1" applyAlignment="1">
      <alignment horizontal="center" vertical="top"/>
    </xf>
    <xf numFmtId="200" fontId="62" fillId="0" borderId="32" xfId="1" applyNumberFormat="1" applyFont="1" applyBorder="1" applyAlignment="1">
      <alignment horizontal="center" shrinkToFit="1"/>
    </xf>
    <xf numFmtId="0" fontId="31" fillId="0" borderId="160" xfId="0" applyFont="1" applyBorder="1" applyAlignment="1">
      <alignment horizontal="center" vertical="top" wrapText="1"/>
    </xf>
    <xf numFmtId="0" fontId="31" fillId="0" borderId="161" xfId="0" applyFont="1" applyBorder="1" applyAlignment="1">
      <alignment horizontal="center" vertical="top" wrapText="1"/>
    </xf>
    <xf numFmtId="9" fontId="31" fillId="0" borderId="162" xfId="64" applyFont="1" applyBorder="1" applyAlignment="1">
      <alignment horizontal="center" vertical="top" wrapText="1"/>
    </xf>
    <xf numFmtId="9" fontId="31" fillId="0" borderId="112" xfId="64" applyFont="1" applyBorder="1" applyAlignment="1">
      <alignment horizontal="center" vertical="top" wrapText="1"/>
    </xf>
    <xf numFmtId="9" fontId="31" fillId="0" borderId="113" xfId="64" applyFont="1" applyBorder="1" applyAlignment="1">
      <alignment horizontal="center" vertical="top" wrapText="1"/>
    </xf>
    <xf numFmtId="194" fontId="31" fillId="0" borderId="163" xfId="1" applyFont="1" applyBorder="1" applyAlignment="1">
      <alignment horizontal="center" vertical="top" wrapText="1"/>
    </xf>
    <xf numFmtId="9" fontId="31" fillId="0" borderId="164" xfId="64" applyFont="1" applyBorder="1" applyAlignment="1">
      <alignment horizontal="center" vertical="top" wrapText="1"/>
    </xf>
    <xf numFmtId="194" fontId="31" fillId="0" borderId="159" xfId="1" applyFont="1" applyBorder="1" applyAlignment="1">
      <alignment horizontal="center" vertical="top" wrapText="1"/>
    </xf>
    <xf numFmtId="0" fontId="24" fillId="0" borderId="165" xfId="0" applyFont="1" applyBorder="1" applyAlignment="1">
      <alignment horizontal="center" vertical="center" wrapText="1"/>
    </xf>
    <xf numFmtId="4" fontId="79" fillId="0" borderId="13" xfId="92" applyNumberFormat="1" applyBorder="1" applyAlignment="1">
      <alignment horizontal="center"/>
    </xf>
    <xf numFmtId="4" fontId="79" fillId="0" borderId="46" xfId="92" applyNumberFormat="1" applyBorder="1" applyAlignment="1">
      <alignment horizontal="center"/>
    </xf>
    <xf numFmtId="4" fontId="79" fillId="0" borderId="166" xfId="92" applyNumberFormat="1" applyBorder="1" applyAlignment="1">
      <alignment horizontal="center"/>
    </xf>
    <xf numFmtId="0" fontId="85" fillId="0" borderId="0" xfId="0" applyFont="1"/>
    <xf numFmtId="194" fontId="32" fillId="0" borderId="128" xfId="1" applyFont="1" applyBorder="1" applyAlignment="1">
      <alignment horizontal="justify" vertical="top"/>
    </xf>
    <xf numFmtId="194" fontId="32" fillId="0" borderId="157" xfId="1" applyFont="1" applyBorder="1" applyAlignment="1">
      <alignment horizontal="justify" vertical="top" wrapText="1"/>
    </xf>
    <xf numFmtId="194" fontId="87" fillId="0" borderId="31" xfId="1" applyFont="1" applyBorder="1" applyAlignment="1">
      <alignment horizontal="center" shrinkToFit="1"/>
    </xf>
    <xf numFmtId="194" fontId="87" fillId="0" borderId="32" xfId="1" applyFont="1" applyBorder="1" applyAlignment="1">
      <alignment horizontal="center" shrinkToFit="1"/>
    </xf>
    <xf numFmtId="0" fontId="85" fillId="0" borderId="0" xfId="0" applyFont="1" applyAlignment="1">
      <alignment horizontal="center"/>
    </xf>
    <xf numFmtId="194" fontId="1" fillId="0" borderId="0" xfId="1" applyFont="1"/>
    <xf numFmtId="43" fontId="31" fillId="0" borderId="32" xfId="0" applyNumberFormat="1" applyFont="1" applyBorder="1"/>
    <xf numFmtId="49" fontId="76" fillId="0" borderId="0" xfId="0" applyNumberFormat="1" applyFont="1" applyAlignment="1">
      <alignment horizontal="center" vertical="top"/>
    </xf>
    <xf numFmtId="4" fontId="76" fillId="0" borderId="0" xfId="0" applyNumberFormat="1" applyFont="1" applyAlignment="1" applyProtection="1">
      <alignment horizontal="left" vertical="top" wrapText="1"/>
    </xf>
    <xf numFmtId="49" fontId="77" fillId="9" borderId="0" xfId="0" applyNumberFormat="1" applyFont="1" applyFill="1" applyBorder="1" applyAlignment="1">
      <alignment horizontal="center" vertical="top"/>
    </xf>
    <xf numFmtId="0" fontId="77" fillId="9" borderId="0" xfId="0" applyFont="1" applyFill="1" applyBorder="1" applyAlignment="1">
      <alignment horizontal="center" vertical="top"/>
    </xf>
    <xf numFmtId="0" fontId="76" fillId="0" borderId="0" xfId="0" applyFont="1" applyBorder="1" applyAlignment="1">
      <alignment vertical="top"/>
    </xf>
    <xf numFmtId="49" fontId="76" fillId="0" borderId="0" xfId="0" applyNumberFormat="1" applyFont="1" applyBorder="1" applyAlignment="1">
      <alignment horizontal="center" vertical="top"/>
    </xf>
    <xf numFmtId="4" fontId="76" fillId="0" borderId="0" xfId="0" applyNumberFormat="1" applyFont="1" applyBorder="1" applyAlignment="1" applyProtection="1">
      <alignment horizontal="left" vertical="top"/>
    </xf>
    <xf numFmtId="4" fontId="76" fillId="0" borderId="0" xfId="0" applyNumberFormat="1" applyFont="1" applyBorder="1" applyAlignment="1" applyProtection="1">
      <alignment vertical="top"/>
    </xf>
    <xf numFmtId="4" fontId="76" fillId="0" borderId="0" xfId="0" applyNumberFormat="1" applyFont="1" applyBorder="1" applyAlignment="1" applyProtection="1">
      <alignment horizontal="left" vertical="top"/>
      <protection locked="0"/>
    </xf>
    <xf numFmtId="4" fontId="76" fillId="0" borderId="0" xfId="0" applyNumberFormat="1" applyFont="1" applyBorder="1" applyAlignment="1" applyProtection="1">
      <alignment horizontal="left" vertical="top" shrinkToFit="1"/>
      <protection locked="0"/>
    </xf>
    <xf numFmtId="4" fontId="76" fillId="0" borderId="0" xfId="0" applyNumberFormat="1" applyFont="1" applyBorder="1" applyAlignment="1" applyProtection="1">
      <alignment horizontal="center" vertical="top"/>
      <protection locked="0"/>
    </xf>
    <xf numFmtId="4" fontId="76" fillId="0" borderId="0" xfId="0" applyNumberFormat="1" applyFont="1" applyBorder="1" applyAlignment="1" applyProtection="1">
      <alignment vertical="top"/>
      <protection locked="0"/>
    </xf>
    <xf numFmtId="49" fontId="76" fillId="0" borderId="0" xfId="0" applyNumberFormat="1" applyFont="1" applyBorder="1" applyAlignment="1" applyProtection="1">
      <alignment horizontal="left" vertical="top"/>
    </xf>
    <xf numFmtId="0" fontId="31" fillId="0" borderId="12" xfId="0" applyFont="1" applyBorder="1" applyAlignment="1">
      <alignment horizontal="center" vertical="top" wrapText="1"/>
    </xf>
    <xf numFmtId="0" fontId="31" fillId="0" borderId="129" xfId="0" applyFont="1" applyBorder="1" applyAlignment="1">
      <alignment horizontal="center" wrapText="1"/>
    </xf>
    <xf numFmtId="200" fontId="61" fillId="0" borderId="2" xfId="1" applyNumberFormat="1" applyFont="1" applyBorder="1" applyAlignment="1">
      <alignment horizontal="center"/>
    </xf>
    <xf numFmtId="0" fontId="31" fillId="0" borderId="2" xfId="0" applyFont="1" applyBorder="1"/>
    <xf numFmtId="200" fontId="61" fillId="0" borderId="2" xfId="1" applyNumberFormat="1" applyFont="1" applyBorder="1"/>
    <xf numFmtId="0" fontId="31" fillId="0" borderId="3" xfId="0" applyFont="1" applyBorder="1"/>
    <xf numFmtId="0" fontId="31" fillId="0" borderId="10" xfId="0" applyFont="1" applyBorder="1" applyAlignment="1">
      <alignment horizontal="center" wrapText="1"/>
    </xf>
    <xf numFmtId="200" fontId="61" fillId="0" borderId="0" xfId="1" applyNumberFormat="1" applyFont="1" applyBorder="1" applyAlignment="1">
      <alignment horizontal="center"/>
    </xf>
    <xf numFmtId="0" fontId="31" fillId="0" borderId="0" xfId="0" applyFont="1" applyBorder="1"/>
    <xf numFmtId="200" fontId="61" fillId="0" borderId="0" xfId="1" applyNumberFormat="1" applyFont="1" applyBorder="1"/>
    <xf numFmtId="0" fontId="31" fillId="0" borderId="4" xfId="0" applyFont="1" applyBorder="1"/>
    <xf numFmtId="0" fontId="31" fillId="0" borderId="14" xfId="0" applyFont="1" applyBorder="1" applyAlignment="1">
      <alignment horizontal="center" vertical="top" wrapText="1"/>
    </xf>
    <xf numFmtId="0" fontId="31" fillId="0" borderId="130" xfId="0" applyFont="1" applyBorder="1" applyAlignment="1">
      <alignment horizontal="center" wrapText="1"/>
    </xf>
    <xf numFmtId="200" fontId="61" fillId="0" borderId="1" xfId="1" applyNumberFormat="1" applyFont="1" applyBorder="1"/>
    <xf numFmtId="0" fontId="31" fillId="0" borderId="1" xfId="0" applyFont="1" applyBorder="1"/>
    <xf numFmtId="0" fontId="31" fillId="0" borderId="44" xfId="0" applyFont="1" applyBorder="1"/>
    <xf numFmtId="0" fontId="29" fillId="0" borderId="166" xfId="0" applyFont="1" applyBorder="1"/>
    <xf numFmtId="0" fontId="31" fillId="0" borderId="142" xfId="0" applyFont="1" applyBorder="1"/>
    <xf numFmtId="0" fontId="42" fillId="0" borderId="68" xfId="0" applyFont="1" applyFill="1" applyBorder="1"/>
    <xf numFmtId="0" fontId="42" fillId="0" borderId="57" xfId="0" applyFont="1" applyFill="1" applyBorder="1"/>
    <xf numFmtId="0" fontId="42" fillId="0" borderId="57" xfId="0" applyFont="1" applyFill="1" applyBorder="1" applyAlignment="1">
      <alignment horizontal="center"/>
    </xf>
    <xf numFmtId="0" fontId="32" fillId="0" borderId="57" xfId="0" applyFont="1" applyFill="1" applyBorder="1"/>
    <xf numFmtId="0" fontId="32" fillId="0" borderId="0" xfId="0" applyFont="1" applyFill="1"/>
    <xf numFmtId="0" fontId="32" fillId="0" borderId="0" xfId="0" applyFont="1"/>
    <xf numFmtId="0" fontId="32" fillId="0" borderId="0" xfId="0" applyFont="1" applyAlignment="1">
      <alignment horizontal="center"/>
    </xf>
    <xf numFmtId="0" fontId="32" fillId="0" borderId="167" xfId="0" applyFont="1" applyBorder="1" applyAlignment="1">
      <alignment horizontal="center" wrapText="1"/>
    </xf>
    <xf numFmtId="0" fontId="32" fillId="0" borderId="168" xfId="0" applyFont="1" applyBorder="1" applyAlignment="1">
      <alignment horizontal="center" vertical="center" wrapText="1"/>
    </xf>
    <xf numFmtId="0" fontId="32" fillId="0" borderId="169" xfId="0" applyFont="1" applyBorder="1" applyAlignment="1">
      <alignment horizontal="center" vertical="center" wrapText="1"/>
    </xf>
    <xf numFmtId="0" fontId="88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24" fillId="0" borderId="0" xfId="0" applyFont="1" applyAlignment="1"/>
    <xf numFmtId="0" fontId="32" fillId="0" borderId="15" xfId="0" applyFont="1" applyBorder="1" applyAlignment="1">
      <alignment horizontal="center" wrapText="1"/>
    </xf>
    <xf numFmtId="0" fontId="32" fillId="0" borderId="167" xfId="0" applyFont="1" applyBorder="1" applyAlignment="1">
      <alignment horizontal="center" vertical="center" wrapText="1"/>
    </xf>
    <xf numFmtId="4" fontId="32" fillId="0" borderId="46" xfId="0" applyNumberFormat="1" applyFont="1" applyBorder="1" applyAlignment="1">
      <alignment horizontal="center"/>
    </xf>
    <xf numFmtId="0" fontId="16" fillId="0" borderId="0" xfId="0" applyFont="1" applyAlignment="1">
      <alignment vertical="top"/>
    </xf>
    <xf numFmtId="0" fontId="92" fillId="2" borderId="32" xfId="63" applyFont="1" applyFill="1" applyBorder="1" applyAlignment="1">
      <alignment horizontal="center" vertical="center"/>
    </xf>
    <xf numFmtId="0" fontId="92" fillId="0" borderId="0" xfId="63" applyFont="1" applyAlignment="1">
      <alignment horizontal="left" vertical="center"/>
    </xf>
    <xf numFmtId="0" fontId="91" fillId="0" borderId="0" xfId="63" applyFont="1" applyFill="1" applyAlignment="1">
      <alignment horizontal="center" vertical="center"/>
    </xf>
    <xf numFmtId="205" fontId="91" fillId="0" borderId="0" xfId="63" applyNumberFormat="1" applyFont="1" applyFill="1" applyBorder="1" applyAlignment="1">
      <alignment vertical="center"/>
    </xf>
    <xf numFmtId="0" fontId="91" fillId="0" borderId="0" xfId="63" applyFont="1" applyAlignment="1">
      <alignment vertical="center"/>
    </xf>
    <xf numFmtId="0" fontId="91" fillId="0" borderId="0" xfId="63" applyFont="1" applyAlignment="1">
      <alignment horizontal="center" vertical="center"/>
    </xf>
    <xf numFmtId="0" fontId="92" fillId="0" borderId="0" xfId="63" applyFont="1" applyAlignment="1">
      <alignment vertical="center"/>
    </xf>
    <xf numFmtId="0" fontId="92" fillId="0" borderId="0" xfId="63" applyFont="1" applyAlignment="1">
      <alignment horizontal="center" vertical="center"/>
    </xf>
    <xf numFmtId="0" fontId="92" fillId="0" borderId="0" xfId="63" applyFont="1" applyBorder="1" applyAlignment="1">
      <alignment horizontal="center" vertical="center"/>
    </xf>
    <xf numFmtId="0" fontId="91" fillId="2" borderId="0" xfId="63" applyFont="1" applyFill="1" applyBorder="1" applyAlignment="1">
      <alignment horizontal="right" vertical="center" shrinkToFit="1"/>
    </xf>
    <xf numFmtId="0" fontId="95" fillId="2" borderId="154" xfId="63" applyFont="1" applyFill="1" applyBorder="1" applyAlignment="1">
      <alignment horizontal="centerContinuous" vertical="center" wrapText="1"/>
    </xf>
    <xf numFmtId="0" fontId="91" fillId="2" borderId="35" xfId="63" applyFont="1" applyFill="1" applyBorder="1" applyAlignment="1">
      <alignment horizontal="center" vertical="center" wrapText="1"/>
    </xf>
    <xf numFmtId="0" fontId="92" fillId="2" borderId="24" xfId="63" applyFont="1" applyFill="1" applyBorder="1" applyAlignment="1">
      <alignment horizontal="center" vertical="center"/>
    </xf>
    <xf numFmtId="0" fontId="92" fillId="2" borderId="154" xfId="63" applyFont="1" applyFill="1" applyBorder="1" applyAlignment="1">
      <alignment horizontal="center" vertical="center"/>
    </xf>
    <xf numFmtId="0" fontId="92" fillId="2" borderId="26" xfId="63" applyFont="1" applyFill="1" applyBorder="1" applyAlignment="1">
      <alignment horizontal="center" vertical="center"/>
    </xf>
    <xf numFmtId="0" fontId="92" fillId="2" borderId="107" xfId="63" applyFont="1" applyFill="1" applyBorder="1" applyAlignment="1">
      <alignment horizontal="center" vertical="center"/>
    </xf>
    <xf numFmtId="0" fontId="92" fillId="2" borderId="106" xfId="63" applyFont="1" applyFill="1" applyBorder="1" applyAlignment="1">
      <alignment horizontal="center" vertical="center"/>
    </xf>
    <xf numFmtId="0" fontId="92" fillId="2" borderId="38" xfId="63" applyFont="1" applyFill="1" applyBorder="1" applyAlignment="1">
      <alignment horizontal="center" vertical="center"/>
    </xf>
    <xf numFmtId="0" fontId="94" fillId="2" borderId="73" xfId="63" applyFont="1" applyFill="1" applyBorder="1" applyAlignment="1">
      <alignment horizontal="center" vertical="center" shrinkToFit="1"/>
    </xf>
    <xf numFmtId="0" fontId="96" fillId="2" borderId="170" xfId="63" applyFont="1" applyFill="1" applyBorder="1" applyAlignment="1">
      <alignment horizontal="center" vertical="center"/>
    </xf>
    <xf numFmtId="0" fontId="96" fillId="2" borderId="171" xfId="63" applyFont="1" applyFill="1" applyBorder="1" applyAlignment="1">
      <alignment horizontal="center" vertical="center"/>
    </xf>
    <xf numFmtId="0" fontId="96" fillId="2" borderId="43" xfId="63" applyFont="1" applyFill="1" applyBorder="1" applyAlignment="1">
      <alignment horizontal="center" vertical="center"/>
    </xf>
    <xf numFmtId="202" fontId="94" fillId="2" borderId="43" xfId="63" applyNumberFormat="1" applyFont="1" applyFill="1" applyBorder="1" applyAlignment="1">
      <alignment horizontal="center" vertical="center"/>
    </xf>
    <xf numFmtId="1" fontId="94" fillId="2" borderId="74" xfId="63" applyNumberFormat="1" applyFont="1" applyFill="1" applyBorder="1" applyAlignment="1">
      <alignment horizontal="center" vertical="center"/>
    </xf>
    <xf numFmtId="0" fontId="11" fillId="0" borderId="0" xfId="0" applyFont="1"/>
    <xf numFmtId="0" fontId="32" fillId="2" borderId="45" xfId="0" applyFont="1" applyFill="1" applyBorder="1" applyAlignment="1">
      <alignment horizontal="left" vertical="center" wrapText="1"/>
    </xf>
    <xf numFmtId="0" fontId="32" fillId="2" borderId="45" xfId="0" applyFont="1" applyFill="1" applyBorder="1" applyAlignment="1">
      <alignment wrapText="1"/>
    </xf>
    <xf numFmtId="0" fontId="32" fillId="2" borderId="130" xfId="0" applyFont="1" applyFill="1" applyBorder="1" applyAlignment="1">
      <alignment horizontal="left" vertical="center" wrapText="1"/>
    </xf>
    <xf numFmtId="0" fontId="32" fillId="0" borderId="172" xfId="0" applyFont="1" applyBorder="1" applyAlignment="1">
      <alignment horizontal="center" wrapText="1"/>
    </xf>
    <xf numFmtId="0" fontId="32" fillId="0" borderId="173" xfId="0" applyFont="1" applyBorder="1" applyAlignment="1">
      <alignment horizontal="center" wrapText="1"/>
    </xf>
    <xf numFmtId="0" fontId="32" fillId="0" borderId="174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0" fontId="32" fillId="2" borderId="172" xfId="0" applyFont="1" applyFill="1" applyBorder="1" applyAlignment="1">
      <alignment horizontal="left" vertical="center" wrapText="1"/>
    </xf>
    <xf numFmtId="0" fontId="31" fillId="0" borderId="0" xfId="0" applyFont="1" applyBorder="1" applyAlignment="1">
      <alignment horizontal="center" wrapText="1"/>
    </xf>
    <xf numFmtId="0" fontId="14" fillId="0" borderId="0" xfId="0" applyFont="1" applyAlignment="1">
      <alignment vertical="top"/>
    </xf>
    <xf numFmtId="0" fontId="16" fillId="7" borderId="0" xfId="0" applyFont="1" applyFill="1"/>
    <xf numFmtId="0" fontId="10" fillId="0" borderId="0" xfId="0" applyFont="1" applyAlignment="1">
      <alignment horizontal="left" indent="8"/>
    </xf>
    <xf numFmtId="0" fontId="29" fillId="2" borderId="13" xfId="0" applyFont="1" applyFill="1" applyBorder="1" applyAlignment="1">
      <alignment horizontal="center" vertical="center" wrapText="1"/>
    </xf>
    <xf numFmtId="0" fontId="36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left" vertical="center"/>
    </xf>
    <xf numFmtId="10" fontId="31" fillId="0" borderId="112" xfId="64" applyNumberFormat="1" applyFont="1" applyFill="1" applyBorder="1" applyAlignment="1">
      <alignment horizontal="center" vertical="top" wrapText="1"/>
    </xf>
    <xf numFmtId="10" fontId="31" fillId="0" borderId="175" xfId="64" applyNumberFormat="1" applyFont="1" applyFill="1" applyBorder="1" applyAlignment="1">
      <alignment horizontal="center" vertical="top" wrapText="1"/>
    </xf>
    <xf numFmtId="10" fontId="31" fillId="0" borderId="162" xfId="64" applyNumberFormat="1" applyFont="1" applyFill="1" applyBorder="1" applyAlignment="1">
      <alignment horizontal="center" vertical="top" wrapText="1"/>
    </xf>
    <xf numFmtId="0" fontId="31" fillId="0" borderId="162" xfId="0" applyFont="1" applyBorder="1" applyAlignment="1">
      <alignment horizontal="center" vertical="top" wrapText="1"/>
    </xf>
    <xf numFmtId="0" fontId="29" fillId="2" borderId="46" xfId="0" applyFont="1" applyFill="1" applyBorder="1" applyAlignment="1">
      <alignment horizontal="center" vertical="center" wrapText="1"/>
    </xf>
    <xf numFmtId="0" fontId="31" fillId="0" borderId="176" xfId="0" applyFont="1" applyBorder="1" applyAlignment="1">
      <alignment horizontal="center" vertical="top" wrapText="1"/>
    </xf>
    <xf numFmtId="194" fontId="31" fillId="0" borderId="112" xfId="1" applyFont="1" applyBorder="1" applyAlignment="1">
      <alignment horizontal="center" vertical="top" wrapText="1"/>
    </xf>
    <xf numFmtId="194" fontId="31" fillId="0" borderId="113" xfId="1" applyFont="1" applyBorder="1" applyAlignment="1">
      <alignment horizontal="center" vertical="top" wrapText="1"/>
    </xf>
    <xf numFmtId="0" fontId="31" fillId="0" borderId="124" xfId="0" applyFont="1" applyBorder="1" applyAlignment="1">
      <alignment horizontal="center" vertical="top" wrapText="1"/>
    </xf>
    <xf numFmtId="0" fontId="31" fillId="0" borderId="23" xfId="0" applyFont="1" applyBorder="1" applyAlignment="1">
      <alignment horizontal="center" vertical="top" wrapText="1"/>
    </xf>
    <xf numFmtId="0" fontId="31" fillId="0" borderId="125" xfId="0" applyFont="1" applyBorder="1" applyAlignment="1">
      <alignment horizontal="center" vertical="top" wrapText="1"/>
    </xf>
    <xf numFmtId="0" fontId="31" fillId="0" borderId="65" xfId="0" applyFont="1" applyBorder="1" applyAlignment="1">
      <alignment horizontal="center" vertical="top" wrapText="1"/>
    </xf>
    <xf numFmtId="0" fontId="31" fillId="0" borderId="103" xfId="0" applyFont="1" applyBorder="1" applyAlignment="1">
      <alignment horizontal="center" vertical="top" wrapText="1"/>
    </xf>
    <xf numFmtId="0" fontId="31" fillId="0" borderId="91" xfId="0" applyFont="1" applyBorder="1" applyAlignment="1">
      <alignment horizontal="center" vertical="top" wrapText="1"/>
    </xf>
    <xf numFmtId="0" fontId="31" fillId="0" borderId="152" xfId="0" applyFont="1" applyBorder="1" applyAlignment="1">
      <alignment horizontal="center" vertical="top" wrapText="1"/>
    </xf>
    <xf numFmtId="0" fontId="31" fillId="0" borderId="177" xfId="0" applyFont="1" applyBorder="1" applyAlignment="1">
      <alignment horizontal="center" vertical="top" wrapText="1"/>
    </xf>
    <xf numFmtId="0" fontId="31" fillId="0" borderId="178" xfId="0" applyFont="1" applyBorder="1" applyAlignment="1">
      <alignment horizontal="center" vertical="top" wrapText="1"/>
    </xf>
    <xf numFmtId="0" fontId="31" fillId="0" borderId="56" xfId="0" applyFont="1" applyBorder="1" applyAlignment="1">
      <alignment horizontal="center" vertical="top" wrapText="1"/>
    </xf>
    <xf numFmtId="194" fontId="61" fillId="0" borderId="111" xfId="1" applyFont="1" applyBorder="1" applyAlignment="1">
      <alignment horizontal="center" vertical="top" wrapText="1"/>
    </xf>
    <xf numFmtId="194" fontId="61" fillId="0" borderId="107" xfId="1" applyFont="1" applyBorder="1" applyAlignment="1">
      <alignment horizontal="center" vertical="top" wrapText="1"/>
    </xf>
    <xf numFmtId="194" fontId="61" fillId="0" borderId="108" xfId="1" applyFont="1" applyBorder="1" applyAlignment="1">
      <alignment horizontal="center" vertical="top" wrapText="1"/>
    </xf>
    <xf numFmtId="194" fontId="31" fillId="0" borderId="13" xfId="1" applyFont="1" applyBorder="1" applyAlignment="1">
      <alignment horizontal="center" vertical="top" wrapText="1"/>
    </xf>
    <xf numFmtId="10" fontId="31" fillId="0" borderId="46" xfId="64" applyNumberFormat="1" applyFont="1" applyBorder="1" applyAlignment="1">
      <alignment horizontal="center" vertical="top" wrapText="1"/>
    </xf>
    <xf numFmtId="0" fontId="98" fillId="0" borderId="0" xfId="0" applyFont="1"/>
    <xf numFmtId="0" fontId="99" fillId="0" borderId="0" xfId="0" applyFont="1"/>
    <xf numFmtId="0" fontId="101" fillId="0" borderId="32" xfId="8" applyFont="1" applyBorder="1" applyAlignment="1">
      <alignment horizontal="center" vertical="center"/>
    </xf>
    <xf numFmtId="0" fontId="16" fillId="0" borderId="32" xfId="8" applyFont="1" applyBorder="1" applyAlignment="1">
      <alignment horizontal="center" vertical="center"/>
    </xf>
    <xf numFmtId="0" fontId="99" fillId="0" borderId="179" xfId="0" applyFont="1" applyBorder="1"/>
    <xf numFmtId="0" fontId="102" fillId="0" borderId="0" xfId="0" applyFont="1"/>
    <xf numFmtId="0" fontId="102" fillId="0" borderId="0" xfId="0" applyFont="1" applyBorder="1" applyAlignment="1">
      <alignment horizontal="center"/>
    </xf>
    <xf numFmtId="10" fontId="16" fillId="0" borderId="0" xfId="0" applyNumberFormat="1" applyFont="1"/>
    <xf numFmtId="0" fontId="13" fillId="0" borderId="0" xfId="0" applyFont="1" applyAlignment="1">
      <alignment horizontal="center"/>
    </xf>
    <xf numFmtId="194" fontId="85" fillId="0" borderId="0" xfId="1" applyFont="1" applyAlignment="1">
      <alignment vertical="center"/>
    </xf>
    <xf numFmtId="0" fontId="104" fillId="0" borderId="0" xfId="0" applyFont="1"/>
    <xf numFmtId="0" fontId="0" fillId="9" borderId="0" xfId="0" applyFill="1"/>
    <xf numFmtId="0" fontId="31" fillId="0" borderId="66" xfId="0" applyFont="1" applyBorder="1" applyAlignment="1">
      <alignment horizontal="center" vertical="top" wrapText="1"/>
    </xf>
    <xf numFmtId="194" fontId="85" fillId="0" borderId="0" xfId="1" applyFont="1" applyFill="1" applyBorder="1" applyAlignment="1" applyProtection="1">
      <alignment vertical="center"/>
    </xf>
    <xf numFmtId="0" fontId="16" fillId="0" borderId="0" xfId="0" applyFont="1" applyBorder="1"/>
    <xf numFmtId="0" fontId="38" fillId="2" borderId="180" xfId="0" applyFont="1" applyFill="1" applyBorder="1" applyAlignment="1">
      <alignment horizontal="center" vertical="center" wrapText="1"/>
    </xf>
    <xf numFmtId="0" fontId="38" fillId="2" borderId="181" xfId="0" applyFont="1" applyFill="1" applyBorder="1" applyAlignment="1">
      <alignment horizontal="center" vertical="center" wrapText="1"/>
    </xf>
    <xf numFmtId="0" fontId="38" fillId="2" borderId="182" xfId="0" applyFont="1" applyFill="1" applyBorder="1" applyAlignment="1">
      <alignment horizontal="center" vertical="center" wrapText="1"/>
    </xf>
    <xf numFmtId="194" fontId="85" fillId="0" borderId="0" xfId="1" applyFont="1" applyBorder="1" applyAlignment="1">
      <alignment horizontal="center" vertical="center"/>
    </xf>
    <xf numFmtId="0" fontId="10" fillId="0" borderId="0" xfId="0" applyFont="1" applyAlignment="1">
      <alignment horizontal="left" indent="6"/>
    </xf>
    <xf numFmtId="0" fontId="26" fillId="0" borderId="0" xfId="0" applyFont="1"/>
    <xf numFmtId="0" fontId="52" fillId="0" borderId="0" xfId="0" applyFont="1"/>
    <xf numFmtId="0" fontId="14" fillId="0" borderId="0" xfId="0" applyFont="1"/>
    <xf numFmtId="200" fontId="0" fillId="0" borderId="0" xfId="1" applyNumberFormat="1" applyFont="1"/>
    <xf numFmtId="201" fontId="90" fillId="0" borderId="0" xfId="0" applyNumberFormat="1" applyFont="1"/>
    <xf numFmtId="0" fontId="31" fillId="0" borderId="0" xfId="0" applyFont="1" applyFill="1" applyAlignment="1">
      <alignment horizontal="left"/>
    </xf>
    <xf numFmtId="0" fontId="105" fillId="0" borderId="0" xfId="0" applyFont="1" applyFill="1" applyAlignment="1">
      <alignment horizontal="left"/>
    </xf>
    <xf numFmtId="0" fontId="29" fillId="0" borderId="0" xfId="0" applyFont="1" applyFill="1" applyAlignment="1">
      <alignment horizontal="left"/>
    </xf>
    <xf numFmtId="0" fontId="68" fillId="0" borderId="0" xfId="0" applyFont="1" applyFill="1" applyAlignment="1">
      <alignment horizontal="right"/>
    </xf>
    <xf numFmtId="0" fontId="111" fillId="0" borderId="0" xfId="0" applyFont="1"/>
    <xf numFmtId="0" fontId="114" fillId="0" borderId="183" xfId="0" applyFont="1" applyBorder="1" applyAlignment="1">
      <alignment horizontal="center" vertical="top" wrapText="1"/>
    </xf>
    <xf numFmtId="0" fontId="115" fillId="0" borderId="44" xfId="0" applyFont="1" applyBorder="1" applyAlignment="1">
      <alignment horizontal="center" vertical="top" wrapText="1"/>
    </xf>
    <xf numFmtId="0" fontId="114" fillId="0" borderId="44" xfId="0" applyFont="1" applyBorder="1" applyAlignment="1">
      <alignment horizontal="center" wrapText="1"/>
    </xf>
    <xf numFmtId="0" fontId="116" fillId="0" borderId="44" xfId="0" applyFont="1" applyBorder="1" applyAlignment="1">
      <alignment horizontal="center" wrapText="1"/>
    </xf>
    <xf numFmtId="0" fontId="114" fillId="0" borderId="184" xfId="0" applyFont="1" applyBorder="1" applyAlignment="1">
      <alignment horizontal="center" wrapText="1"/>
    </xf>
    <xf numFmtId="0" fontId="114" fillId="0" borderId="44" xfId="0" applyFont="1" applyBorder="1" applyAlignment="1">
      <alignment horizontal="center" vertical="top" wrapText="1"/>
    </xf>
    <xf numFmtId="0" fontId="114" fillId="0" borderId="183" xfId="0" applyFont="1" applyBorder="1" applyAlignment="1">
      <alignment horizontal="center" wrapText="1"/>
    </xf>
    <xf numFmtId="0" fontId="114" fillId="0" borderId="185" xfId="0" applyFont="1" applyBorder="1" applyAlignment="1">
      <alignment horizontal="center" vertical="top" wrapText="1"/>
    </xf>
    <xf numFmtId="0" fontId="114" fillId="0" borderId="186" xfId="0" applyFont="1" applyBorder="1" applyAlignment="1">
      <alignment horizontal="center" vertical="top" wrapText="1"/>
    </xf>
    <xf numFmtId="0" fontId="114" fillId="0" borderId="186" xfId="0" applyFont="1" applyBorder="1" applyAlignment="1">
      <alignment horizontal="center" wrapText="1"/>
    </xf>
    <xf numFmtId="0" fontId="116" fillId="0" borderId="186" xfId="0" applyFont="1" applyBorder="1" applyAlignment="1">
      <alignment horizontal="center" wrapText="1"/>
    </xf>
    <xf numFmtId="0" fontId="114" fillId="0" borderId="187" xfId="0" applyFont="1" applyBorder="1" applyAlignment="1">
      <alignment horizontal="center" wrapText="1"/>
    </xf>
    <xf numFmtId="0" fontId="3" fillId="0" borderId="188" xfId="0" applyFont="1" applyBorder="1" applyAlignment="1"/>
    <xf numFmtId="0" fontId="32" fillId="0" borderId="188" xfId="0" applyFont="1" applyBorder="1" applyAlignment="1"/>
    <xf numFmtId="0" fontId="48" fillId="0" borderId="188" xfId="0" applyFont="1" applyBorder="1" applyAlignment="1"/>
    <xf numFmtId="0" fontId="16" fillId="0" borderId="106" xfId="8" applyFont="1" applyBorder="1" applyAlignment="1">
      <alignment horizontal="center" vertical="center"/>
    </xf>
    <xf numFmtId="0" fontId="16" fillId="0" borderId="189" xfId="8" applyFont="1" applyBorder="1" applyAlignment="1">
      <alignment horizontal="left" vertical="center"/>
    </xf>
    <xf numFmtId="0" fontId="16" fillId="0" borderId="122" xfId="8" applyFont="1" applyBorder="1" applyAlignment="1">
      <alignment horizontal="left" vertical="center"/>
    </xf>
    <xf numFmtId="0" fontId="16" fillId="0" borderId="190" xfId="8" applyFont="1" applyBorder="1" applyAlignment="1">
      <alignment horizontal="left" vertical="center"/>
    </xf>
    <xf numFmtId="0" fontId="16" fillId="0" borderId="105" xfId="8" applyFont="1" applyBorder="1" applyAlignment="1">
      <alignment horizontal="left" vertical="center"/>
    </xf>
    <xf numFmtId="0" fontId="16" fillId="0" borderId="0" xfId="8" applyFont="1" applyBorder="1" applyAlignment="1">
      <alignment horizontal="left" vertical="center"/>
    </xf>
    <xf numFmtId="0" fontId="16" fillId="0" borderId="120" xfId="8" applyFont="1" applyBorder="1" applyAlignment="1">
      <alignment horizontal="left" vertical="center"/>
    </xf>
    <xf numFmtId="0" fontId="14" fillId="0" borderId="0" xfId="0" applyFont="1" applyAlignment="1">
      <alignment horizontal="left"/>
    </xf>
    <xf numFmtId="194" fontId="117" fillId="0" borderId="0" xfId="1" applyFont="1" applyAlignment="1">
      <alignment vertical="center"/>
    </xf>
    <xf numFmtId="0" fontId="118" fillId="0" borderId="0" xfId="0" applyFont="1" applyFill="1" applyAlignment="1">
      <alignment horizontal="left"/>
    </xf>
    <xf numFmtId="0" fontId="64" fillId="0" borderId="0" xfId="0" applyFont="1"/>
    <xf numFmtId="0" fontId="31" fillId="0" borderId="57" xfId="0" applyFont="1" applyFill="1" applyBorder="1" applyAlignment="1">
      <alignment horizontal="center" wrapText="1"/>
    </xf>
    <xf numFmtId="0" fontId="31" fillId="0" borderId="61" xfId="0" applyFont="1" applyFill="1" applyBorder="1" applyAlignment="1">
      <alignment horizontal="center" wrapText="1"/>
    </xf>
    <xf numFmtId="0" fontId="31" fillId="0" borderId="0" xfId="0" applyFont="1" applyFill="1" applyBorder="1" applyAlignment="1">
      <alignment horizontal="center" wrapText="1"/>
    </xf>
    <xf numFmtId="0" fontId="31" fillId="0" borderId="0" xfId="0" applyFont="1" applyFill="1" applyBorder="1" applyAlignment="1">
      <alignment horizontal="center" vertical="top" wrapText="1"/>
    </xf>
    <xf numFmtId="0" fontId="32" fillId="0" borderId="0" xfId="0" applyFont="1" applyBorder="1" applyAlignment="1">
      <alignment horizontal="left"/>
    </xf>
    <xf numFmtId="0" fontId="16" fillId="0" borderId="0" xfId="0" applyFont="1" applyFill="1"/>
    <xf numFmtId="0" fontId="0" fillId="0" borderId="0" xfId="0" applyFill="1"/>
    <xf numFmtId="0" fontId="10" fillId="0" borderId="0" xfId="0" applyFont="1" applyFill="1"/>
    <xf numFmtId="0" fontId="16" fillId="0" borderId="0" xfId="0" applyFont="1" applyFill="1" applyAlignment="1">
      <alignment vertical="top"/>
    </xf>
    <xf numFmtId="0" fontId="38" fillId="0" borderId="73" xfId="0" applyFont="1" applyFill="1" applyBorder="1" applyAlignment="1">
      <alignment horizontal="center" vertical="center" wrapText="1"/>
    </xf>
    <xf numFmtId="0" fontId="38" fillId="0" borderId="166" xfId="0" applyFont="1" applyFill="1" applyBorder="1" applyAlignment="1">
      <alignment horizontal="center" vertical="center" wrapText="1"/>
    </xf>
    <xf numFmtId="0" fontId="38" fillId="0" borderId="43" xfId="0" applyFont="1" applyFill="1" applyBorder="1" applyAlignment="1">
      <alignment horizontal="center" vertical="center" wrapText="1"/>
    </xf>
    <xf numFmtId="0" fontId="31" fillId="0" borderId="64" xfId="0" applyFont="1" applyFill="1" applyBorder="1" applyAlignment="1">
      <alignment horizontal="center" vertical="top" wrapText="1"/>
    </xf>
    <xf numFmtId="0" fontId="31" fillId="0" borderId="102" xfId="0" applyFont="1" applyFill="1" applyBorder="1" applyAlignment="1">
      <alignment horizontal="center" vertical="top" wrapText="1"/>
    </xf>
    <xf numFmtId="0" fontId="31" fillId="0" borderId="191" xfId="0" applyFont="1" applyFill="1" applyBorder="1" applyAlignment="1">
      <alignment horizontal="center" vertical="top" wrapText="1"/>
    </xf>
    <xf numFmtId="0" fontId="31" fillId="0" borderId="58" xfId="0" applyFont="1" applyFill="1" applyBorder="1" applyAlignment="1">
      <alignment horizontal="center" vertical="top" wrapText="1"/>
    </xf>
    <xf numFmtId="0" fontId="31" fillId="0" borderId="84" xfId="0" applyFont="1" applyFill="1" applyBorder="1" applyAlignment="1">
      <alignment horizontal="center" vertical="top" wrapText="1"/>
    </xf>
    <xf numFmtId="0" fontId="31" fillId="0" borderId="192" xfId="0" applyFont="1" applyFill="1" applyBorder="1" applyAlignment="1">
      <alignment horizontal="center" vertical="top" wrapText="1"/>
    </xf>
    <xf numFmtId="0" fontId="31" fillId="0" borderId="60" xfId="0" applyFont="1" applyFill="1" applyBorder="1" applyAlignment="1">
      <alignment horizontal="center" vertical="top" wrapText="1"/>
    </xf>
    <xf numFmtId="0" fontId="31" fillId="0" borderId="151" xfId="0" applyFont="1" applyFill="1" applyBorder="1" applyAlignment="1">
      <alignment horizontal="center" vertical="top" wrapText="1"/>
    </xf>
    <xf numFmtId="0" fontId="31" fillId="0" borderId="156" xfId="0" applyFont="1" applyFill="1" applyBorder="1" applyAlignment="1">
      <alignment horizontal="center" vertical="top" wrapText="1"/>
    </xf>
    <xf numFmtId="0" fontId="29" fillId="0" borderId="0" xfId="0" applyFont="1" applyFill="1" applyAlignment="1">
      <alignment horizontal="center"/>
    </xf>
    <xf numFmtId="0" fontId="119" fillId="0" borderId="0" xfId="0" applyFont="1"/>
    <xf numFmtId="0" fontId="22" fillId="0" borderId="0" xfId="0" applyFont="1"/>
    <xf numFmtId="0" fontId="10" fillId="0" borderId="0" xfId="0" applyFont="1" applyFill="1" applyAlignment="1">
      <alignment vertical="top"/>
    </xf>
    <xf numFmtId="0" fontId="0" fillId="0" borderId="0" xfId="0" applyFill="1" applyAlignment="1">
      <alignment vertical="top"/>
    </xf>
    <xf numFmtId="0" fontId="28" fillId="0" borderId="0" xfId="0" applyFont="1" applyFill="1" applyAlignment="1">
      <alignment horizontal="left"/>
    </xf>
    <xf numFmtId="0" fontId="24" fillId="0" borderId="0" xfId="0" applyFont="1" applyFill="1"/>
    <xf numFmtId="0" fontId="10" fillId="0" borderId="0" xfId="0" applyFont="1" applyFill="1" applyAlignment="1"/>
    <xf numFmtId="0" fontId="24" fillId="0" borderId="0" xfId="0" applyFont="1" applyFill="1" applyAlignment="1"/>
    <xf numFmtId="0" fontId="32" fillId="0" borderId="0" xfId="0" applyFont="1" applyFill="1" applyAlignment="1"/>
    <xf numFmtId="0" fontId="31" fillId="0" borderId="0" xfId="0" applyFont="1" applyFill="1" applyAlignment="1"/>
    <xf numFmtId="0" fontId="24" fillId="0" borderId="0" xfId="0" applyFont="1" applyFill="1" applyAlignment="1">
      <alignment horizontal="left"/>
    </xf>
    <xf numFmtId="0" fontId="20" fillId="0" borderId="0" xfId="0" applyFont="1" applyAlignment="1">
      <alignment horizontal="right" wrapText="1"/>
    </xf>
    <xf numFmtId="0" fontId="20" fillId="0" borderId="0" xfId="0" applyFont="1" applyAlignment="1">
      <alignment horizontal="right" vertical="top" wrapText="1"/>
    </xf>
    <xf numFmtId="0" fontId="31" fillId="0" borderId="0" xfId="0" applyFont="1" applyAlignment="1">
      <alignment horizontal="left" vertical="top" textRotation="180"/>
    </xf>
    <xf numFmtId="204" fontId="31" fillId="0" borderId="32" xfId="0" applyNumberFormat="1" applyFont="1" applyBorder="1"/>
    <xf numFmtId="194" fontId="31" fillId="0" borderId="32" xfId="1" applyFont="1" applyBorder="1"/>
    <xf numFmtId="194" fontId="31" fillId="0" borderId="35" xfId="1" applyFont="1" applyBorder="1"/>
    <xf numFmtId="194" fontId="32" fillId="0" borderId="12" xfId="1" applyFont="1" applyBorder="1" applyAlignment="1">
      <alignment horizontal="center" vertical="center" wrapText="1"/>
    </xf>
    <xf numFmtId="194" fontId="62" fillId="0" borderId="130" xfId="1" applyFont="1" applyBorder="1" applyAlignment="1">
      <alignment horizontal="center" vertical="center" wrapText="1"/>
    </xf>
    <xf numFmtId="194" fontId="24" fillId="0" borderId="6" xfId="1" applyFont="1" applyBorder="1" applyAlignment="1">
      <alignment horizontal="center" vertical="center" wrapText="1"/>
    </xf>
    <xf numFmtId="194" fontId="38" fillId="0" borderId="37" xfId="1" applyFont="1" applyBorder="1" applyAlignment="1">
      <alignment horizontal="center" shrinkToFit="1"/>
    </xf>
    <xf numFmtId="9" fontId="31" fillId="0" borderId="124" xfId="64" applyFont="1" applyFill="1" applyBorder="1" applyAlignment="1">
      <alignment horizontal="center" vertical="top" wrapText="1"/>
    </xf>
    <xf numFmtId="9" fontId="31" fillId="0" borderId="23" xfId="64" applyFont="1" applyFill="1" applyBorder="1" applyAlignment="1">
      <alignment horizontal="center" vertical="top" wrapText="1"/>
    </xf>
    <xf numFmtId="0" fontId="29" fillId="10" borderId="166" xfId="0" applyFont="1" applyFill="1" applyBorder="1" applyAlignment="1">
      <alignment horizontal="center" vertical="top" wrapText="1"/>
    </xf>
    <xf numFmtId="0" fontId="31" fillId="10" borderId="46" xfId="0" applyFont="1" applyFill="1" applyBorder="1" applyAlignment="1">
      <alignment horizontal="center" vertical="top" wrapText="1"/>
    </xf>
    <xf numFmtId="0" fontId="143" fillId="0" borderId="0" xfId="0" applyFont="1"/>
    <xf numFmtId="0" fontId="143" fillId="11" borderId="0" xfId="0" applyFont="1" applyFill="1"/>
    <xf numFmtId="194" fontId="24" fillId="0" borderId="117" xfId="1" applyFont="1" applyFill="1" applyBorder="1" applyAlignment="1">
      <alignment horizontal="center" wrapText="1"/>
    </xf>
    <xf numFmtId="194" fontId="0" fillId="0" borderId="0" xfId="1" applyFont="1"/>
    <xf numFmtId="0" fontId="31" fillId="0" borderId="43" xfId="0" applyFont="1" applyBorder="1"/>
    <xf numFmtId="0" fontId="31" fillId="3" borderId="43" xfId="0" applyFont="1" applyFill="1" applyBorder="1"/>
    <xf numFmtId="0" fontId="31" fillId="3" borderId="74" xfId="0" applyFont="1" applyFill="1" applyBorder="1"/>
    <xf numFmtId="194" fontId="31" fillId="0" borderId="43" xfId="0" applyNumberFormat="1" applyFont="1" applyBorder="1"/>
    <xf numFmtId="43" fontId="31" fillId="0" borderId="43" xfId="0" applyNumberFormat="1" applyFont="1" applyBorder="1"/>
    <xf numFmtId="0" fontId="121" fillId="0" borderId="0" xfId="0" applyFont="1" applyAlignment="1">
      <alignment horizontal="left"/>
    </xf>
    <xf numFmtId="0" fontId="121" fillId="0" borderId="0" xfId="0" applyFont="1" applyAlignment="1"/>
    <xf numFmtId="194" fontId="62" fillId="0" borderId="46" xfId="1" applyFont="1" applyBorder="1" applyAlignment="1">
      <alignment horizontal="center" vertical="center" wrapText="1"/>
    </xf>
    <xf numFmtId="194" fontId="62" fillId="0" borderId="13" xfId="1" applyFont="1" applyBorder="1" applyAlignment="1">
      <alignment horizontal="center" vertical="center" wrapText="1"/>
    </xf>
    <xf numFmtId="49" fontId="16" fillId="0" borderId="0" xfId="0" applyNumberFormat="1" applyFont="1" applyAlignment="1">
      <alignment vertical="center"/>
    </xf>
    <xf numFmtId="0" fontId="16" fillId="0" borderId="0" xfId="0" applyFont="1" applyAlignment="1">
      <alignment horizontal="justify" vertical="center"/>
    </xf>
    <xf numFmtId="0" fontId="0" fillId="0" borderId="0" xfId="0" applyAlignment="1"/>
    <xf numFmtId="0" fontId="24" fillId="0" borderId="0" xfId="0" applyFont="1" applyBorder="1" applyAlignment="1">
      <alignment wrapText="1"/>
    </xf>
    <xf numFmtId="0" fontId="26" fillId="0" borderId="0" xfId="0" applyFont="1" applyBorder="1" applyAlignment="1"/>
    <xf numFmtId="0" fontId="26" fillId="0" borderId="1" xfId="0" applyFont="1" applyBorder="1" applyAlignment="1"/>
    <xf numFmtId="206" fontId="24" fillId="0" borderId="117" xfId="1" applyNumberFormat="1" applyFont="1" applyBorder="1" applyAlignment="1">
      <alignment horizontal="center" wrapText="1"/>
    </xf>
    <xf numFmtId="0" fontId="0" fillId="0" borderId="12" xfId="0" applyBorder="1"/>
    <xf numFmtId="0" fontId="107" fillId="2" borderId="186" xfId="0" applyFont="1" applyFill="1" applyBorder="1" applyAlignment="1">
      <alignment horizontal="center" vertical="center" textRotation="90" wrapText="1"/>
    </xf>
    <xf numFmtId="0" fontId="24" fillId="2" borderId="167" xfId="0" applyFont="1" applyFill="1" applyBorder="1" applyAlignment="1">
      <alignment horizontal="left" vertical="center" wrapText="1"/>
    </xf>
    <xf numFmtId="0" fontId="24" fillId="2" borderId="14" xfId="0" applyFont="1" applyFill="1" applyBorder="1" applyAlignment="1">
      <alignment horizontal="left" vertical="center" wrapText="1"/>
    </xf>
    <xf numFmtId="0" fontId="24" fillId="2" borderId="14" xfId="0" applyFont="1" applyFill="1" applyBorder="1" applyAlignment="1">
      <alignment wrapText="1"/>
    </xf>
    <xf numFmtId="0" fontId="24" fillId="0" borderId="193" xfId="0" applyFont="1" applyBorder="1" applyAlignment="1">
      <alignment horizontal="center" wrapText="1"/>
    </xf>
    <xf numFmtId="0" fontId="24" fillId="0" borderId="194" xfId="0" applyFont="1" applyBorder="1" applyAlignment="1">
      <alignment horizontal="center" wrapText="1"/>
    </xf>
    <xf numFmtId="0" fontId="24" fillId="0" borderId="195" xfId="0" applyFont="1" applyBorder="1" applyAlignment="1">
      <alignment horizontal="center" vertical="center" wrapText="1"/>
    </xf>
    <xf numFmtId="0" fontId="24" fillId="0" borderId="196" xfId="0" applyFont="1" applyBorder="1" applyAlignment="1">
      <alignment horizontal="center" vertical="center" wrapText="1"/>
    </xf>
    <xf numFmtId="0" fontId="59" fillId="0" borderId="197" xfId="0" applyFont="1" applyBorder="1" applyAlignment="1">
      <alignment horizontal="center" vertical="center" wrapText="1"/>
    </xf>
    <xf numFmtId="0" fontId="1" fillId="0" borderId="0" xfId="0" applyFont="1"/>
    <xf numFmtId="0" fontId="31" fillId="2" borderId="43" xfId="0" applyFont="1" applyFill="1" applyBorder="1" applyAlignment="1">
      <alignment horizontal="center" vertical="center" wrapText="1"/>
    </xf>
    <xf numFmtId="0" fontId="3" fillId="0" borderId="63" xfId="0" applyFont="1" applyBorder="1" applyAlignment="1">
      <alignment horizontal="center" wrapText="1"/>
    </xf>
    <xf numFmtId="0" fontId="122" fillId="0" borderId="0" xfId="0" applyFont="1"/>
    <xf numFmtId="0" fontId="27" fillId="0" borderId="0" xfId="0" applyFont="1" applyFill="1" applyAlignment="1">
      <alignment horizontal="center"/>
    </xf>
    <xf numFmtId="0" fontId="54" fillId="0" borderId="198" xfId="0" applyFont="1" applyFill="1" applyBorder="1" applyAlignment="1">
      <alignment horizontal="center" vertical="center" wrapText="1"/>
    </xf>
    <xf numFmtId="0" fontId="54" fillId="0" borderId="65" xfId="0" applyFont="1" applyFill="1" applyBorder="1" applyAlignment="1">
      <alignment horizontal="center" vertical="center" wrapText="1"/>
    </xf>
    <xf numFmtId="0" fontId="47" fillId="0" borderId="57" xfId="0" applyFont="1" applyFill="1" applyBorder="1" applyAlignment="1">
      <alignment horizontal="center" vertical="center" wrapText="1"/>
    </xf>
    <xf numFmtId="0" fontId="42" fillId="0" borderId="69" xfId="0" applyFont="1" applyFill="1" applyBorder="1"/>
    <xf numFmtId="16" fontId="42" fillId="0" borderId="0" xfId="0" applyNumberFormat="1" applyFont="1" applyFill="1"/>
    <xf numFmtId="0" fontId="42" fillId="0" borderId="70" xfId="0" applyFont="1" applyFill="1" applyBorder="1"/>
    <xf numFmtId="0" fontId="42" fillId="0" borderId="71" xfId="0" applyFont="1" applyFill="1" applyBorder="1" applyAlignment="1">
      <alignment wrapText="1"/>
    </xf>
    <xf numFmtId="0" fontId="42" fillId="0" borderId="71" xfId="0" applyFont="1" applyFill="1" applyBorder="1" applyAlignment="1">
      <alignment horizontal="center"/>
    </xf>
    <xf numFmtId="0" fontId="42" fillId="0" borderId="71" xfId="0" applyFont="1" applyFill="1" applyBorder="1"/>
    <xf numFmtId="0" fontId="42" fillId="0" borderId="72" xfId="0" applyFont="1" applyFill="1" applyBorder="1"/>
    <xf numFmtId="0" fontId="42" fillId="0" borderId="0" xfId="0" applyFont="1" applyFill="1" applyBorder="1"/>
    <xf numFmtId="0" fontId="42" fillId="0" borderId="0" xfId="0" applyFont="1" applyFill="1" applyBorder="1" applyAlignment="1">
      <alignment wrapText="1"/>
    </xf>
    <xf numFmtId="0" fontId="42" fillId="0" borderId="0" xfId="0" applyFont="1" applyFill="1" applyBorder="1" applyAlignment="1">
      <alignment horizontal="center"/>
    </xf>
    <xf numFmtId="0" fontId="42" fillId="0" borderId="199" xfId="0" applyFont="1" applyFill="1" applyBorder="1"/>
    <xf numFmtId="0" fontId="42" fillId="0" borderId="199" xfId="0" applyFont="1" applyFill="1" applyBorder="1" applyAlignment="1">
      <alignment wrapText="1"/>
    </xf>
    <xf numFmtId="0" fontId="42" fillId="0" borderId="199" xfId="0" applyFont="1" applyFill="1" applyBorder="1" applyAlignment="1">
      <alignment horizontal="center"/>
    </xf>
    <xf numFmtId="0" fontId="32" fillId="0" borderId="0" xfId="0" applyFont="1" applyBorder="1" applyAlignment="1">
      <alignment vertical="center"/>
    </xf>
    <xf numFmtId="0" fontId="38" fillId="0" borderId="28" xfId="0" applyFont="1" applyFill="1" applyBorder="1" applyAlignment="1">
      <alignment horizontal="center" vertical="center" wrapText="1"/>
    </xf>
    <xf numFmtId="0" fontId="144" fillId="0" borderId="0" xfId="0" applyFont="1"/>
    <xf numFmtId="0" fontId="145" fillId="0" borderId="28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left"/>
    </xf>
    <xf numFmtId="194" fontId="31" fillId="0" borderId="59" xfId="1" applyFont="1" applyBorder="1" applyAlignment="1">
      <alignment horizontal="center" vertical="top" wrapText="1"/>
    </xf>
    <xf numFmtId="0" fontId="31" fillId="0" borderId="59" xfId="0" applyFont="1" applyFill="1" applyBorder="1" applyAlignment="1">
      <alignment horizontal="center" vertical="top" wrapText="1"/>
    </xf>
    <xf numFmtId="0" fontId="31" fillId="0" borderId="62" xfId="0" applyFont="1" applyFill="1" applyBorder="1" applyAlignment="1">
      <alignment horizontal="center" vertical="top" wrapText="1"/>
    </xf>
    <xf numFmtId="0" fontId="32" fillId="0" borderId="120" xfId="0" applyFont="1" applyFill="1" applyBorder="1" applyAlignment="1"/>
    <xf numFmtId="0" fontId="32" fillId="0" borderId="0" xfId="0" applyFont="1" applyAlignment="1">
      <alignment horizontal="left" vertical="center"/>
    </xf>
    <xf numFmtId="0" fontId="32" fillId="0" borderId="0" xfId="0" applyFont="1" applyFill="1" applyBorder="1" applyAlignment="1">
      <alignment horizontal="left" vertical="top"/>
    </xf>
    <xf numFmtId="0" fontId="146" fillId="0" borderId="0" xfId="0" applyFont="1" applyAlignment="1"/>
    <xf numFmtId="0" fontId="54" fillId="0" borderId="0" xfId="0" applyFont="1"/>
    <xf numFmtId="0" fontId="127" fillId="0" borderId="0" xfId="0" applyFont="1"/>
    <xf numFmtId="0" fontId="147" fillId="0" borderId="0" xfId="0" applyFont="1"/>
    <xf numFmtId="0" fontId="3" fillId="0" borderId="0" xfId="0" applyFont="1" applyAlignment="1"/>
    <xf numFmtId="0" fontId="129" fillId="0" borderId="0" xfId="0" applyFont="1"/>
    <xf numFmtId="0" fontId="16" fillId="0" borderId="32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left"/>
    </xf>
    <xf numFmtId="0" fontId="52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54" fillId="0" borderId="0" xfId="0" applyFont="1" applyAlignment="1">
      <alignment horizontal="left"/>
    </xf>
    <xf numFmtId="0" fontId="54" fillId="0" borderId="0" xfId="0" applyFont="1" applyAlignment="1"/>
    <xf numFmtId="0" fontId="16" fillId="0" borderId="106" xfId="0" applyFont="1" applyBorder="1" applyAlignment="1">
      <alignment horizontal="left" wrapText="1"/>
    </xf>
    <xf numFmtId="0" fontId="0" fillId="0" borderId="179" xfId="0" applyBorder="1"/>
    <xf numFmtId="0" fontId="3" fillId="0" borderId="65" xfId="0" applyFont="1" applyBorder="1" applyAlignment="1">
      <alignment horizontal="center" vertical="top" wrapText="1"/>
    </xf>
    <xf numFmtId="0" fontId="3" fillId="0" borderId="104" xfId="0" applyFont="1" applyBorder="1" applyAlignment="1">
      <alignment horizontal="center" vertical="top" wrapText="1"/>
    </xf>
    <xf numFmtId="0" fontId="32" fillId="0" borderId="84" xfId="0" quotePrefix="1" applyFont="1" applyBorder="1" applyAlignment="1">
      <alignment horizontal="left" vertical="top" wrapText="1"/>
    </xf>
    <xf numFmtId="0" fontId="32" fillId="0" borderId="0" xfId="0" applyFont="1" applyBorder="1" applyAlignment="1">
      <alignment horizontal="left" vertical="top"/>
    </xf>
    <xf numFmtId="0" fontId="24" fillId="0" borderId="117" xfId="1" applyNumberFormat="1" applyFont="1" applyBorder="1" applyAlignment="1">
      <alignment horizontal="center" wrapText="1"/>
    </xf>
    <xf numFmtId="0" fontId="24" fillId="0" borderId="56" xfId="1" applyNumberFormat="1" applyFont="1" applyBorder="1" applyAlignment="1">
      <alignment horizontal="justify" vertical="top" wrapText="1"/>
    </xf>
    <xf numFmtId="4" fontId="0" fillId="0" borderId="0" xfId="0" applyNumberFormat="1"/>
    <xf numFmtId="208" fontId="16" fillId="0" borderId="32" xfId="1" applyNumberFormat="1" applyFont="1" applyBorder="1" applyAlignment="1">
      <alignment horizontal="center" vertical="center"/>
    </xf>
    <xf numFmtId="0" fontId="132" fillId="0" borderId="0" xfId="0" applyFont="1" applyAlignment="1">
      <alignment horizontal="left"/>
    </xf>
    <xf numFmtId="0" fontId="133" fillId="0" borderId="0" xfId="0" applyFont="1" applyAlignment="1">
      <alignment horizontal="left"/>
    </xf>
    <xf numFmtId="0" fontId="134" fillId="0" borderId="0" xfId="0" applyFont="1" applyFill="1" applyAlignment="1">
      <alignment horizontal="left"/>
    </xf>
    <xf numFmtId="0" fontId="133" fillId="0" borderId="0" xfId="0" applyFont="1" applyFill="1" applyAlignment="1">
      <alignment horizontal="left"/>
    </xf>
    <xf numFmtId="0" fontId="132" fillId="0" borderId="0" xfId="0" applyFont="1" applyFill="1" applyAlignment="1">
      <alignment horizontal="left"/>
    </xf>
    <xf numFmtId="0" fontId="135" fillId="0" borderId="0" xfId="0" applyFont="1"/>
    <xf numFmtId="0" fontId="136" fillId="0" borderId="0" xfId="0" applyFont="1"/>
    <xf numFmtId="200" fontId="135" fillId="0" borderId="0" xfId="1" applyNumberFormat="1" applyFont="1"/>
    <xf numFmtId="0" fontId="137" fillId="0" borderId="0" xfId="0" applyFont="1" applyAlignment="1">
      <alignment horizontal="center"/>
    </xf>
    <xf numFmtId="200" fontId="135" fillId="0" borderId="0" xfId="0" applyNumberFormat="1" applyFont="1"/>
    <xf numFmtId="194" fontId="38" fillId="0" borderId="12" xfId="1" applyFont="1" applyBorder="1" applyAlignment="1">
      <alignment horizontal="center" vertical="center" wrapText="1"/>
    </xf>
    <xf numFmtId="194" fontId="38" fillId="0" borderId="22" xfId="1" applyFont="1" applyBorder="1" applyAlignment="1">
      <alignment horizontal="center" wrapText="1"/>
    </xf>
    <xf numFmtId="194" fontId="38" fillId="0" borderId="31" xfId="1" applyFont="1" applyBorder="1" applyAlignment="1">
      <alignment horizontal="center" shrinkToFit="1"/>
    </xf>
    <xf numFmtId="194" fontId="38" fillId="0" borderId="32" xfId="1" applyFont="1" applyBorder="1" applyAlignment="1">
      <alignment horizontal="center" shrinkToFit="1"/>
    </xf>
    <xf numFmtId="194" fontId="38" fillId="0" borderId="29" xfId="1" applyFont="1" applyFill="1" applyBorder="1" applyAlignment="1">
      <alignment horizontal="center" vertical="top" shrinkToFit="1"/>
    </xf>
    <xf numFmtId="194" fontId="38" fillId="0" borderId="23" xfId="1" applyFont="1" applyBorder="1" applyAlignment="1">
      <alignment horizontal="center" wrapText="1"/>
    </xf>
    <xf numFmtId="194" fontId="38" fillId="3" borderId="31" xfId="1" applyFont="1" applyFill="1" applyBorder="1" applyAlignment="1">
      <alignment horizontal="center" vertical="top" shrinkToFit="1"/>
    </xf>
    <xf numFmtId="194" fontId="38" fillId="0" borderId="22" xfId="1" applyFont="1" applyBorder="1" applyAlignment="1">
      <alignment horizontal="center" vertical="center" wrapText="1"/>
    </xf>
    <xf numFmtId="194" fontId="38" fillId="0" borderId="31" xfId="1" applyFont="1" applyBorder="1" applyAlignment="1">
      <alignment horizontal="center" vertical="top" shrinkToFit="1"/>
    </xf>
    <xf numFmtId="194" fontId="38" fillId="0" borderId="29" xfId="1" applyFont="1" applyBorder="1" applyAlignment="1">
      <alignment horizontal="center" vertical="center"/>
    </xf>
    <xf numFmtId="194" fontId="38" fillId="0" borderId="28" xfId="1" applyFont="1" applyFill="1" applyBorder="1" applyAlignment="1">
      <alignment horizontal="center" vertical="center" wrapText="1"/>
    </xf>
    <xf numFmtId="194" fontId="38" fillId="0" borderId="28" xfId="1" applyFont="1" applyBorder="1" applyAlignment="1">
      <alignment horizontal="center" wrapText="1"/>
    </xf>
    <xf numFmtId="194" fontId="38" fillId="3" borderId="33" xfId="1" applyFont="1" applyFill="1" applyBorder="1" applyAlignment="1">
      <alignment horizontal="center" vertical="top" shrinkToFit="1"/>
    </xf>
    <xf numFmtId="194" fontId="38" fillId="0" borderId="29" xfId="1" applyFont="1" applyBorder="1" applyAlignment="1">
      <alignment horizontal="center" shrinkToFit="1"/>
    </xf>
    <xf numFmtId="194" fontId="38" fillId="0" borderId="30" xfId="1" applyFont="1" applyBorder="1" applyAlignment="1">
      <alignment horizontal="center" shrinkToFit="1"/>
    </xf>
    <xf numFmtId="194" fontId="38" fillId="0" borderId="11" xfId="1" applyFont="1" applyBorder="1" applyAlignment="1">
      <alignment horizontal="center" shrinkToFit="1"/>
    </xf>
    <xf numFmtId="194" fontId="38" fillId="0" borderId="33" xfId="1" applyFont="1" applyBorder="1" applyAlignment="1">
      <alignment horizontal="center" shrinkToFit="1"/>
    </xf>
    <xf numFmtId="194" fontId="38" fillId="0" borderId="34" xfId="1" applyFont="1" applyBorder="1" applyAlignment="1">
      <alignment horizontal="center" shrinkToFit="1"/>
    </xf>
    <xf numFmtId="194" fontId="38" fillId="3" borderId="39" xfId="1" applyFont="1" applyFill="1" applyBorder="1" applyAlignment="1">
      <alignment horizontal="center" vertical="top" shrinkToFit="1"/>
    </xf>
    <xf numFmtId="0" fontId="143" fillId="0" borderId="0" xfId="0" applyFont="1" applyAlignment="1">
      <alignment horizontal="right"/>
    </xf>
    <xf numFmtId="0" fontId="13" fillId="0" borderId="0" xfId="0" applyFont="1" applyAlignment="1"/>
    <xf numFmtId="0" fontId="121" fillId="0" borderId="0" xfId="0" applyFont="1"/>
    <xf numFmtId="0" fontId="41" fillId="0" borderId="0" xfId="0" applyFont="1"/>
    <xf numFmtId="0" fontId="24" fillId="0" borderId="0" xfId="0" applyFont="1" applyBorder="1" applyAlignment="1">
      <alignment horizontal="justify"/>
    </xf>
    <xf numFmtId="0" fontId="66" fillId="5" borderId="10" xfId="0" applyFont="1" applyFill="1" applyBorder="1" applyAlignment="1">
      <alignment vertical="center" wrapText="1"/>
    </xf>
    <xf numFmtId="0" fontId="66" fillId="5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31" fillId="3" borderId="32" xfId="0" applyFont="1" applyFill="1" applyBorder="1" applyAlignment="1">
      <alignment horizontal="center" vertical="top" wrapText="1"/>
    </xf>
    <xf numFmtId="201" fontId="1" fillId="0" borderId="0" xfId="0" applyNumberFormat="1" applyFont="1"/>
    <xf numFmtId="0" fontId="3" fillId="0" borderId="57" xfId="0" applyFont="1" applyFill="1" applyBorder="1" applyAlignment="1">
      <alignment horizontal="center" vertical="center" wrapText="1"/>
    </xf>
    <xf numFmtId="0" fontId="31" fillId="0" borderId="58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31" fillId="0" borderId="65" xfId="0" applyFont="1" applyBorder="1" applyAlignment="1">
      <alignment horizontal="center" vertical="center" wrapText="1"/>
    </xf>
    <xf numFmtId="0" fontId="31" fillId="0" borderId="0" xfId="0" applyNumberFormat="1" applyFont="1" applyAlignment="1">
      <alignment wrapText="1"/>
    </xf>
    <xf numFmtId="0" fontId="10" fillId="0" borderId="137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5" fillId="0" borderId="137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37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20" fillId="0" borderId="0" xfId="0" applyFont="1" applyAlignment="1">
      <alignment horizontal="center" vertical="top" wrapText="1"/>
    </xf>
    <xf numFmtId="0" fontId="20" fillId="0" borderId="0" xfId="0" applyFont="1" applyAlignment="1">
      <alignment horizontal="left" vertical="top" wrapText="1"/>
    </xf>
    <xf numFmtId="0" fontId="19" fillId="0" borderId="0" xfId="0" applyFont="1" applyAlignment="1">
      <alignment horizontal="center"/>
    </xf>
    <xf numFmtId="0" fontId="4" fillId="0" borderId="0" xfId="0" applyFont="1" applyAlignment="1">
      <alignment horizontal="right" vertical="top" wrapText="1"/>
    </xf>
    <xf numFmtId="0" fontId="21" fillId="0" borderId="0" xfId="0" applyFont="1" applyAlignment="1">
      <alignment vertical="top" wrapText="1"/>
    </xf>
    <xf numFmtId="0" fontId="20" fillId="0" borderId="0" xfId="0" applyFont="1" applyAlignment="1">
      <alignment vertical="top" wrapText="1"/>
    </xf>
    <xf numFmtId="0" fontId="20" fillId="0" borderId="0" xfId="0" applyFont="1" applyAlignment="1">
      <alignment horizontal="left" wrapText="1"/>
    </xf>
    <xf numFmtId="0" fontId="22" fillId="0" borderId="0" xfId="0" applyFont="1" applyAlignment="1">
      <alignment horizontal="left" vertical="top" wrapText="1"/>
    </xf>
    <xf numFmtId="0" fontId="11" fillId="0" borderId="0" xfId="0" applyFont="1" applyAlignment="1">
      <alignment horizontal="justify" wrapText="1"/>
    </xf>
    <xf numFmtId="0" fontId="24" fillId="0" borderId="0" xfId="0" applyFont="1" applyAlignment="1">
      <alignment horizontal="justify" wrapText="1"/>
    </xf>
    <xf numFmtId="0" fontId="58" fillId="0" borderId="0" xfId="0" applyFont="1" applyAlignment="1">
      <alignment horizontal="center"/>
    </xf>
    <xf numFmtId="0" fontId="4" fillId="0" borderId="200" xfId="0" applyFont="1" applyBorder="1" applyAlignment="1">
      <alignment horizontal="center"/>
    </xf>
    <xf numFmtId="0" fontId="4" fillId="0" borderId="201" xfId="0" applyFont="1" applyBorder="1" applyAlignment="1">
      <alignment horizontal="center"/>
    </xf>
    <xf numFmtId="0" fontId="4" fillId="0" borderId="202" xfId="0" applyFont="1" applyBorder="1" applyAlignment="1">
      <alignment horizontal="center"/>
    </xf>
    <xf numFmtId="0" fontId="16" fillId="0" borderId="0" xfId="0" applyFont="1" applyAlignment="1">
      <alignment horizontal="left"/>
    </xf>
    <xf numFmtId="0" fontId="24" fillId="2" borderId="36" xfId="0" applyFont="1" applyFill="1" applyBorder="1" applyAlignment="1">
      <alignment horizontal="center" vertical="center" wrapText="1"/>
    </xf>
    <xf numFmtId="0" fontId="24" fillId="2" borderId="37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justify" vertical="center"/>
    </xf>
    <xf numFmtId="0" fontId="25" fillId="0" borderId="10" xfId="0" applyFont="1" applyFill="1" applyBorder="1" applyAlignment="1">
      <alignment horizontal="left" vertical="top" wrapText="1"/>
    </xf>
    <xf numFmtId="0" fontId="25" fillId="0" borderId="0" xfId="0" applyFont="1" applyFill="1" applyBorder="1" applyAlignment="1">
      <alignment horizontal="left" vertical="top" wrapText="1"/>
    </xf>
    <xf numFmtId="0" fontId="25" fillId="0" borderId="130" xfId="0" applyFont="1" applyFill="1" applyBorder="1" applyAlignment="1">
      <alignment horizontal="left" vertical="top" wrapText="1"/>
    </xf>
    <xf numFmtId="0" fontId="25" fillId="0" borderId="1" xfId="0" applyFont="1" applyFill="1" applyBorder="1" applyAlignment="1">
      <alignment horizontal="left" vertical="top" wrapText="1"/>
    </xf>
    <xf numFmtId="0" fontId="24" fillId="0" borderId="0" xfId="0" applyFont="1" applyAlignment="1">
      <alignment horizontal="justify"/>
    </xf>
    <xf numFmtId="0" fontId="59" fillId="0" borderId="121" xfId="0" applyFont="1" applyBorder="1" applyAlignment="1">
      <alignment vertical="center" wrapText="1"/>
    </xf>
    <xf numFmtId="0" fontId="59" fillId="0" borderId="189" xfId="0" applyFont="1" applyBorder="1" applyAlignment="1">
      <alignment vertical="center" wrapText="1"/>
    </xf>
    <xf numFmtId="0" fontId="59" fillId="0" borderId="122" xfId="0" applyFont="1" applyBorder="1" applyAlignment="1">
      <alignment vertical="center" wrapText="1"/>
    </xf>
    <xf numFmtId="0" fontId="59" fillId="0" borderId="77" xfId="0" applyFont="1" applyBorder="1" applyAlignment="1">
      <alignment vertical="center" wrapText="1"/>
    </xf>
    <xf numFmtId="0" fontId="59" fillId="0" borderId="1" xfId="0" applyFont="1" applyBorder="1" applyAlignment="1">
      <alignment vertical="center" wrapText="1"/>
    </xf>
    <xf numFmtId="0" fontId="59" fillId="0" borderId="123" xfId="0" applyFont="1" applyBorder="1" applyAlignment="1">
      <alignment vertical="center" wrapText="1"/>
    </xf>
    <xf numFmtId="0" fontId="26" fillId="0" borderId="1" xfId="0" applyFont="1" applyBorder="1" applyAlignment="1">
      <alignment horizontal="left" wrapText="1"/>
    </xf>
    <xf numFmtId="0" fontId="26" fillId="0" borderId="44" xfId="0" applyFont="1" applyBorder="1" applyAlignment="1">
      <alignment horizontal="left" wrapText="1"/>
    </xf>
    <xf numFmtId="0" fontId="26" fillId="0" borderId="0" xfId="0" applyFont="1" applyBorder="1" applyAlignment="1">
      <alignment horizontal="left" wrapText="1"/>
    </xf>
    <xf numFmtId="0" fontId="26" fillId="0" borderId="4" xfId="0" applyFont="1" applyBorder="1" applyAlignment="1">
      <alignment horizontal="left" wrapText="1"/>
    </xf>
    <xf numFmtId="0" fontId="26" fillId="0" borderId="0" xfId="0" applyFont="1" applyBorder="1" applyAlignment="1">
      <alignment horizontal="left"/>
    </xf>
    <xf numFmtId="0" fontId="26" fillId="0" borderId="4" xfId="0" applyFont="1" applyBorder="1" applyAlignment="1">
      <alignment horizontal="left"/>
    </xf>
    <xf numFmtId="0" fontId="59" fillId="0" borderId="175" xfId="0" applyFont="1" applyBorder="1" applyAlignment="1">
      <alignment vertical="center" wrapText="1"/>
    </xf>
    <xf numFmtId="0" fontId="59" fillId="0" borderId="76" xfId="0" applyFont="1" applyBorder="1" applyAlignment="1">
      <alignment vertical="center" wrapText="1"/>
    </xf>
    <xf numFmtId="0" fontId="59" fillId="0" borderId="190" xfId="0" applyFont="1" applyBorder="1" applyAlignment="1">
      <alignment vertical="center" wrapText="1"/>
    </xf>
    <xf numFmtId="0" fontId="59" fillId="0" borderId="162" xfId="0" applyFont="1" applyBorder="1" applyAlignment="1">
      <alignment vertical="center" wrapText="1"/>
    </xf>
    <xf numFmtId="0" fontId="59" fillId="0" borderId="190" xfId="0" applyFont="1" applyFill="1" applyBorder="1" applyAlignment="1">
      <alignment horizontal="left" vertical="center" wrapText="1"/>
    </xf>
    <xf numFmtId="0" fontId="59" fillId="0" borderId="105" xfId="0" applyFont="1" applyFill="1" applyBorder="1" applyAlignment="1">
      <alignment horizontal="left" vertical="center" wrapText="1"/>
    </xf>
    <xf numFmtId="0" fontId="59" fillId="0" borderId="121" xfId="0" applyFont="1" applyBorder="1" applyAlignment="1">
      <alignment vertical="center"/>
    </xf>
    <xf numFmtId="0" fontId="59" fillId="0" borderId="189" xfId="0" applyFont="1" applyBorder="1" applyAlignment="1">
      <alignment vertical="center"/>
    </xf>
    <xf numFmtId="0" fontId="59" fillId="0" borderId="175" xfId="0" applyFont="1" applyBorder="1" applyAlignment="1">
      <alignment vertical="center"/>
    </xf>
    <xf numFmtId="0" fontId="59" fillId="0" borderId="76" xfId="0" applyFont="1" applyBorder="1" applyAlignment="1">
      <alignment vertical="center"/>
    </xf>
    <xf numFmtId="0" fontId="59" fillId="0" borderId="190" xfId="0" applyFont="1" applyBorder="1" applyAlignment="1">
      <alignment vertical="center"/>
    </xf>
    <xf numFmtId="0" fontId="59" fillId="0" borderId="162" xfId="0" applyFont="1" applyBorder="1" applyAlignment="1">
      <alignment vertical="center"/>
    </xf>
    <xf numFmtId="0" fontId="59" fillId="0" borderId="189" xfId="0" applyFont="1" applyFill="1" applyBorder="1" applyAlignment="1">
      <alignment horizontal="left" vertical="center" wrapText="1"/>
    </xf>
    <xf numFmtId="0" fontId="59" fillId="0" borderId="122" xfId="0" applyFont="1" applyFill="1" applyBorder="1" applyAlignment="1">
      <alignment horizontal="left" vertical="center" wrapText="1"/>
    </xf>
    <xf numFmtId="0" fontId="59" fillId="0" borderId="77" xfId="0" applyFont="1" applyBorder="1" applyAlignment="1">
      <alignment vertical="center"/>
    </xf>
    <xf numFmtId="0" fontId="59" fillId="0" borderId="1" xfId="0" applyFont="1" applyBorder="1" applyAlignment="1">
      <alignment vertical="center"/>
    </xf>
    <xf numFmtId="0" fontId="59" fillId="0" borderId="44" xfId="0" applyFont="1" applyBorder="1" applyAlignment="1">
      <alignment vertical="center"/>
    </xf>
    <xf numFmtId="0" fontId="59" fillId="0" borderId="1" xfId="0" applyFont="1" applyFill="1" applyBorder="1" applyAlignment="1">
      <alignment horizontal="left" vertical="center" wrapText="1"/>
    </xf>
    <xf numFmtId="0" fontId="59" fillId="0" borderId="123" xfId="0" applyFont="1" applyFill="1" applyBorder="1" applyAlignment="1">
      <alignment horizontal="left" vertical="center" wrapText="1"/>
    </xf>
    <xf numFmtId="0" fontId="59" fillId="0" borderId="105" xfId="0" applyFont="1" applyBorder="1" applyAlignment="1">
      <alignment vertical="center" wrapText="1"/>
    </xf>
    <xf numFmtId="0" fontId="59" fillId="0" borderId="33" xfId="0" applyFont="1" applyBorder="1" applyAlignment="1">
      <alignment horizontal="center" vertical="center" wrapText="1"/>
    </xf>
    <xf numFmtId="0" fontId="59" fillId="0" borderId="29" xfId="0" applyFont="1" applyBorder="1" applyAlignment="1">
      <alignment horizontal="center" vertical="center" wrapText="1"/>
    </xf>
    <xf numFmtId="0" fontId="25" fillId="0" borderId="129" xfId="0" applyFont="1" applyBorder="1" applyAlignment="1">
      <alignment horizontal="left"/>
    </xf>
    <xf numFmtId="0" fontId="25" fillId="0" borderId="2" xfId="0" applyFont="1" applyBorder="1" applyAlignment="1">
      <alignment horizontal="left"/>
    </xf>
    <xf numFmtId="0" fontId="59" fillId="0" borderId="25" xfId="0" applyFont="1" applyBorder="1" applyAlignment="1">
      <alignment horizontal="center" vertical="center" wrapText="1"/>
    </xf>
    <xf numFmtId="0" fontId="27" fillId="3" borderId="200" xfId="0" applyFont="1" applyFill="1" applyBorder="1" applyAlignment="1">
      <alignment horizontal="center"/>
    </xf>
    <xf numFmtId="0" fontId="27" fillId="3" borderId="201" xfId="0" applyFont="1" applyFill="1" applyBorder="1" applyAlignment="1">
      <alignment horizontal="center"/>
    </xf>
    <xf numFmtId="0" fontId="27" fillId="3" borderId="202" xfId="0" applyFont="1" applyFill="1" applyBorder="1" applyAlignment="1">
      <alignment horizontal="center"/>
    </xf>
    <xf numFmtId="0" fontId="28" fillId="0" borderId="0" xfId="0" applyFont="1" applyAlignment="1">
      <alignment horizontal="left"/>
    </xf>
    <xf numFmtId="0" fontId="10" fillId="0" borderId="0" xfId="0" applyFont="1" applyFill="1" applyAlignment="1">
      <alignment horizontal="center"/>
    </xf>
    <xf numFmtId="0" fontId="67" fillId="5" borderId="129" xfId="0" applyFont="1" applyFill="1" applyBorder="1" applyAlignment="1">
      <alignment horizontal="center" vertical="center" wrapText="1"/>
    </xf>
    <xf numFmtId="0" fontId="67" fillId="5" borderId="2" xfId="0" applyFont="1" applyFill="1" applyBorder="1" applyAlignment="1">
      <alignment horizontal="center" vertical="center" wrapText="1"/>
    </xf>
    <xf numFmtId="0" fontId="67" fillId="5" borderId="3" xfId="0" applyFont="1" applyFill="1" applyBorder="1" applyAlignment="1">
      <alignment horizontal="center" vertical="center" wrapText="1"/>
    </xf>
    <xf numFmtId="0" fontId="67" fillId="5" borderId="10" xfId="0" applyFont="1" applyFill="1" applyBorder="1" applyAlignment="1">
      <alignment horizontal="center" vertical="center" wrapText="1"/>
    </xf>
    <xf numFmtId="0" fontId="67" fillId="5" borderId="0" xfId="0" applyFont="1" applyFill="1" applyBorder="1" applyAlignment="1">
      <alignment horizontal="center" vertical="center" wrapText="1"/>
    </xf>
    <xf numFmtId="0" fontId="67" fillId="5" borderId="4" xfId="0" applyFont="1" applyFill="1" applyBorder="1" applyAlignment="1">
      <alignment horizontal="center" vertical="center" wrapText="1"/>
    </xf>
    <xf numFmtId="0" fontId="67" fillId="5" borderId="130" xfId="0" applyFont="1" applyFill="1" applyBorder="1" applyAlignment="1">
      <alignment horizontal="center" vertical="center" wrapText="1"/>
    </xf>
    <xf numFmtId="0" fontId="67" fillId="5" borderId="1" xfId="0" applyFont="1" applyFill="1" applyBorder="1" applyAlignment="1">
      <alignment horizontal="center" vertical="center" wrapText="1"/>
    </xf>
    <xf numFmtId="0" fontId="67" fillId="5" borderId="44" xfId="0" applyFont="1" applyFill="1" applyBorder="1" applyAlignment="1">
      <alignment horizontal="center" vertical="center" wrapText="1"/>
    </xf>
    <xf numFmtId="0" fontId="65" fillId="5" borderId="129" xfId="0" applyFont="1" applyFill="1" applyBorder="1" applyAlignment="1">
      <alignment horizontal="center" vertical="center"/>
    </xf>
    <xf numFmtId="0" fontId="65" fillId="5" borderId="2" xfId="0" applyFont="1" applyFill="1" applyBorder="1" applyAlignment="1">
      <alignment horizontal="center" vertical="center"/>
    </xf>
    <xf numFmtId="0" fontId="65" fillId="5" borderId="3" xfId="0" applyFont="1" applyFill="1" applyBorder="1" applyAlignment="1">
      <alignment horizontal="center" vertical="center"/>
    </xf>
    <xf numFmtId="0" fontId="65" fillId="5" borderId="10" xfId="0" applyFont="1" applyFill="1" applyBorder="1" applyAlignment="1">
      <alignment horizontal="center" vertical="center"/>
    </xf>
    <xf numFmtId="0" fontId="65" fillId="5" borderId="0" xfId="0" applyFont="1" applyFill="1" applyBorder="1" applyAlignment="1">
      <alignment horizontal="center" vertical="center"/>
    </xf>
    <xf numFmtId="0" fontId="65" fillId="5" borderId="4" xfId="0" applyFont="1" applyFill="1" applyBorder="1" applyAlignment="1">
      <alignment horizontal="center" vertical="center"/>
    </xf>
    <xf numFmtId="0" fontId="65" fillId="5" borderId="130" xfId="0" applyFont="1" applyFill="1" applyBorder="1" applyAlignment="1">
      <alignment horizontal="center" vertical="center"/>
    </xf>
    <xf numFmtId="0" fontId="65" fillId="5" borderId="1" xfId="0" applyFont="1" applyFill="1" applyBorder="1" applyAlignment="1">
      <alignment horizontal="center" vertical="center"/>
    </xf>
    <xf numFmtId="0" fontId="65" fillId="5" borderId="44" xfId="0" applyFont="1" applyFill="1" applyBorder="1" applyAlignment="1">
      <alignment horizontal="center" vertical="center"/>
    </xf>
    <xf numFmtId="0" fontId="24" fillId="0" borderId="0" xfId="0" applyFont="1" applyAlignment="1"/>
    <xf numFmtId="0" fontId="29" fillId="0" borderId="0" xfId="0" applyFont="1" applyFill="1" applyAlignment="1">
      <alignment horizontal="center"/>
    </xf>
    <xf numFmtId="0" fontId="65" fillId="5" borderId="129" xfId="0" applyFont="1" applyFill="1" applyBorder="1" applyAlignment="1">
      <alignment horizontal="center"/>
    </xf>
    <xf numFmtId="0" fontId="65" fillId="5" borderId="2" xfId="0" applyFont="1" applyFill="1" applyBorder="1" applyAlignment="1">
      <alignment horizontal="center"/>
    </xf>
    <xf numFmtId="0" fontId="65" fillId="5" borderId="3" xfId="0" applyFont="1" applyFill="1" applyBorder="1" applyAlignment="1">
      <alignment horizontal="center"/>
    </xf>
    <xf numFmtId="0" fontId="65" fillId="5" borderId="10" xfId="0" applyFont="1" applyFill="1" applyBorder="1" applyAlignment="1">
      <alignment horizontal="center"/>
    </xf>
    <xf numFmtId="0" fontId="65" fillId="5" borderId="0" xfId="0" applyFont="1" applyFill="1" applyBorder="1" applyAlignment="1">
      <alignment horizontal="center"/>
    </xf>
    <xf numFmtId="0" fontId="65" fillId="5" borderId="4" xfId="0" applyFont="1" applyFill="1" applyBorder="1" applyAlignment="1">
      <alignment horizontal="center"/>
    </xf>
    <xf numFmtId="0" fontId="65" fillId="5" borderId="130" xfId="0" applyFont="1" applyFill="1" applyBorder="1" applyAlignment="1">
      <alignment horizontal="center"/>
    </xf>
    <xf numFmtId="0" fontId="65" fillId="5" borderId="1" xfId="0" applyFont="1" applyFill="1" applyBorder="1" applyAlignment="1">
      <alignment horizontal="center"/>
    </xf>
    <xf numFmtId="0" fontId="65" fillId="5" borderId="44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24" fillId="0" borderId="0" xfId="0" applyFont="1" applyAlignment="1">
      <alignment horizontal="left"/>
    </xf>
    <xf numFmtId="0" fontId="29" fillId="0" borderId="0" xfId="0" applyFont="1" applyFill="1" applyAlignment="1">
      <alignment horizontal="left"/>
    </xf>
    <xf numFmtId="0" fontId="26" fillId="0" borderId="15" xfId="0" applyFont="1" applyBorder="1" applyAlignment="1">
      <alignment vertical="top" wrapText="1"/>
    </xf>
    <xf numFmtId="0" fontId="26" fillId="0" borderId="12" xfId="0" applyFont="1" applyBorder="1" applyAlignment="1">
      <alignment vertical="top" wrapText="1"/>
    </xf>
    <xf numFmtId="0" fontId="26" fillId="0" borderId="18" xfId="0" applyFont="1" applyBorder="1" applyAlignment="1">
      <alignment vertical="top" wrapText="1"/>
    </xf>
    <xf numFmtId="0" fontId="10" fillId="6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4" fillId="0" borderId="2" xfId="0" applyFont="1" applyBorder="1" applyAlignment="1">
      <alignment horizontal="left" vertical="top" wrapText="1"/>
    </xf>
    <xf numFmtId="0" fontId="72" fillId="0" borderId="15" xfId="0" applyFont="1" applyBorder="1" applyAlignment="1">
      <alignment horizontal="center" vertical="center" wrapText="1"/>
    </xf>
    <xf numFmtId="0" fontId="72" fillId="0" borderId="12" xfId="0" applyFont="1" applyBorder="1" applyAlignment="1">
      <alignment horizontal="center" vertical="center" wrapText="1"/>
    </xf>
    <xf numFmtId="0" fontId="72" fillId="0" borderId="18" xfId="0" applyFont="1" applyBorder="1" applyAlignment="1">
      <alignment horizontal="center" vertical="center" wrapText="1"/>
    </xf>
    <xf numFmtId="0" fontId="92" fillId="2" borderId="32" xfId="63" applyFont="1" applyFill="1" applyBorder="1" applyAlignment="1">
      <alignment horizontal="center" vertical="center"/>
    </xf>
    <xf numFmtId="0" fontId="92" fillId="2" borderId="76" xfId="63" applyFont="1" applyFill="1" applyBorder="1" applyAlignment="1">
      <alignment horizontal="center" vertical="center"/>
    </xf>
    <xf numFmtId="0" fontId="92" fillId="2" borderId="105" xfId="63" applyFont="1" applyFill="1" applyBorder="1" applyAlignment="1">
      <alignment horizontal="center" vertical="center"/>
    </xf>
    <xf numFmtId="0" fontId="92" fillId="2" borderId="78" xfId="63" applyFont="1" applyFill="1" applyBorder="1" applyAlignment="1">
      <alignment horizontal="center" vertical="center"/>
    </xf>
    <xf numFmtId="0" fontId="92" fillId="2" borderId="119" xfId="63" applyFont="1" applyFill="1" applyBorder="1" applyAlignment="1">
      <alignment horizontal="center" vertical="center"/>
    </xf>
    <xf numFmtId="0" fontId="94" fillId="0" borderId="0" xfId="63" applyFont="1" applyFill="1" applyAlignment="1">
      <alignment horizontal="center" vertical="center"/>
    </xf>
    <xf numFmtId="0" fontId="95" fillId="2" borderId="24" xfId="63" applyFont="1" applyFill="1" applyBorder="1" applyAlignment="1">
      <alignment horizontal="center" vertical="center"/>
    </xf>
    <xf numFmtId="0" fontId="95" fillId="2" borderId="25" xfId="63" applyFont="1" applyFill="1" applyBorder="1" applyAlignment="1">
      <alignment horizontal="center" vertical="center"/>
    </xf>
    <xf numFmtId="0" fontId="95" fillId="2" borderId="78" xfId="63" applyFont="1" applyFill="1" applyBorder="1" applyAlignment="1">
      <alignment horizontal="center" vertical="center"/>
    </xf>
    <xf numFmtId="0" fontId="95" fillId="2" borderId="119" xfId="63" applyFont="1" applyFill="1" applyBorder="1" applyAlignment="1">
      <alignment horizontal="center" vertical="center"/>
    </xf>
    <xf numFmtId="0" fontId="95" fillId="2" borderId="77" xfId="63" applyFont="1" applyFill="1" applyBorder="1" applyAlignment="1">
      <alignment horizontal="center" vertical="center"/>
    </xf>
    <xf numFmtId="0" fontId="95" fillId="2" borderId="123" xfId="63" applyFont="1" applyFill="1" applyBorder="1" applyAlignment="1">
      <alignment horizontal="center" vertical="center"/>
    </xf>
    <xf numFmtId="0" fontId="95" fillId="2" borderId="154" xfId="63" applyFont="1" applyFill="1" applyBorder="1" applyAlignment="1">
      <alignment horizontal="center" vertical="center"/>
    </xf>
    <xf numFmtId="0" fontId="95" fillId="2" borderId="42" xfId="63" applyFont="1" applyFill="1" applyBorder="1" applyAlignment="1">
      <alignment horizontal="center" vertical="center"/>
    </xf>
    <xf numFmtId="0" fontId="91" fillId="2" borderId="26" xfId="63" applyFont="1" applyFill="1" applyBorder="1" applyAlignment="1">
      <alignment horizontal="center" vertical="center"/>
    </xf>
    <xf numFmtId="0" fontId="91" fillId="2" borderId="27" xfId="63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6" fillId="0" borderId="0" xfId="0" applyFont="1" applyAlignment="1">
      <alignment horizontal="left" wrapText="1"/>
    </xf>
    <xf numFmtId="0" fontId="65" fillId="5" borderId="129" xfId="0" applyFont="1" applyFill="1" applyBorder="1" applyAlignment="1">
      <alignment horizontal="center" vertical="center" wrapText="1"/>
    </xf>
    <xf numFmtId="0" fontId="65" fillId="5" borderId="2" xfId="0" applyFont="1" applyFill="1" applyBorder="1" applyAlignment="1">
      <alignment horizontal="center" vertical="center" wrapText="1"/>
    </xf>
    <xf numFmtId="0" fontId="65" fillId="5" borderId="3" xfId="0" applyFont="1" applyFill="1" applyBorder="1" applyAlignment="1">
      <alignment horizontal="center" vertical="center" wrapText="1"/>
    </xf>
    <xf numFmtId="0" fontId="65" fillId="5" borderId="10" xfId="0" applyFont="1" applyFill="1" applyBorder="1" applyAlignment="1">
      <alignment horizontal="center" vertical="center" wrapText="1"/>
    </xf>
    <xf numFmtId="0" fontId="65" fillId="5" borderId="0" xfId="0" applyFont="1" applyFill="1" applyBorder="1" applyAlignment="1">
      <alignment horizontal="center" vertical="center" wrapText="1"/>
    </xf>
    <xf numFmtId="0" fontId="65" fillId="5" borderId="4" xfId="0" applyFont="1" applyFill="1" applyBorder="1" applyAlignment="1">
      <alignment horizontal="center" vertical="center" wrapText="1"/>
    </xf>
    <xf numFmtId="0" fontId="65" fillId="5" borderId="130" xfId="0" applyFont="1" applyFill="1" applyBorder="1" applyAlignment="1">
      <alignment horizontal="center" vertical="center" wrapText="1"/>
    </xf>
    <xf numFmtId="0" fontId="65" fillId="5" borderId="1" xfId="0" applyFont="1" applyFill="1" applyBorder="1" applyAlignment="1">
      <alignment horizontal="center" vertical="center" wrapText="1"/>
    </xf>
    <xf numFmtId="0" fontId="65" fillId="5" borderId="44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24" fillId="0" borderId="0" xfId="0" applyFont="1" applyFill="1" applyAlignment="1">
      <alignment horizontal="left"/>
    </xf>
    <xf numFmtId="0" fontId="32" fillId="0" borderId="0" xfId="0" applyFont="1" applyFill="1" applyAlignment="1">
      <alignment horizontal="left"/>
    </xf>
    <xf numFmtId="0" fontId="24" fillId="0" borderId="0" xfId="0" applyFont="1" applyAlignment="1">
      <alignment horizontal="center" shrinkToFit="1"/>
    </xf>
    <xf numFmtId="0" fontId="66" fillId="5" borderId="129" xfId="0" applyFont="1" applyFill="1" applyBorder="1" applyAlignment="1">
      <alignment horizontal="center" vertical="center" wrapText="1"/>
    </xf>
    <xf numFmtId="0" fontId="66" fillId="5" borderId="2" xfId="0" applyFont="1" applyFill="1" applyBorder="1" applyAlignment="1">
      <alignment horizontal="center" vertical="center" wrapText="1"/>
    </xf>
    <xf numFmtId="0" fontId="66" fillId="5" borderId="3" xfId="0" applyFont="1" applyFill="1" applyBorder="1" applyAlignment="1">
      <alignment horizontal="center" vertical="center" wrapText="1"/>
    </xf>
    <xf numFmtId="0" fontId="66" fillId="5" borderId="10" xfId="0" applyFont="1" applyFill="1" applyBorder="1" applyAlignment="1">
      <alignment horizontal="center" vertical="center" wrapText="1"/>
    </xf>
    <xf numFmtId="0" fontId="66" fillId="5" borderId="0" xfId="0" applyFont="1" applyFill="1" applyBorder="1" applyAlignment="1">
      <alignment horizontal="center" vertical="center" wrapText="1"/>
    </xf>
    <xf numFmtId="0" fontId="66" fillId="5" borderId="4" xfId="0" applyFont="1" applyFill="1" applyBorder="1" applyAlignment="1">
      <alignment horizontal="center" vertical="center" wrapText="1"/>
    </xf>
    <xf numFmtId="0" fontId="66" fillId="5" borderId="130" xfId="0" applyFont="1" applyFill="1" applyBorder="1" applyAlignment="1">
      <alignment horizontal="center" vertical="center" wrapText="1"/>
    </xf>
    <xf numFmtId="0" fontId="66" fillId="5" borderId="1" xfId="0" applyFont="1" applyFill="1" applyBorder="1" applyAlignment="1">
      <alignment horizontal="center" vertical="center" wrapText="1"/>
    </xf>
    <xf numFmtId="0" fontId="66" fillId="5" borderId="44" xfId="0" applyFont="1" applyFill="1" applyBorder="1" applyAlignment="1">
      <alignment horizontal="center" vertical="center" wrapText="1"/>
    </xf>
    <xf numFmtId="0" fontId="11" fillId="2" borderId="129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130" xfId="0" applyFont="1" applyFill="1" applyBorder="1" applyAlignment="1">
      <alignment horizontal="center" vertical="center" wrapText="1"/>
    </xf>
    <xf numFmtId="0" fontId="11" fillId="2" borderId="44" xfId="0" applyFont="1" applyFill="1" applyBorder="1" applyAlignment="1">
      <alignment horizontal="center" vertical="center" wrapText="1"/>
    </xf>
    <xf numFmtId="194" fontId="24" fillId="0" borderId="111" xfId="1" applyFont="1" applyBorder="1" applyAlignment="1">
      <alignment horizontal="center"/>
    </xf>
    <xf numFmtId="194" fontId="24" fillId="0" borderId="164" xfId="1" applyFont="1" applyBorder="1" applyAlignment="1">
      <alignment horizontal="center"/>
    </xf>
    <xf numFmtId="194" fontId="24" fillId="0" borderId="107" xfId="1" applyFont="1" applyBorder="1" applyAlignment="1">
      <alignment horizontal="center"/>
    </xf>
    <xf numFmtId="194" fontId="24" fillId="0" borderId="112" xfId="1" applyFont="1" applyBorder="1" applyAlignment="1">
      <alignment horizontal="center"/>
    </xf>
    <xf numFmtId="0" fontId="24" fillId="0" borderId="107" xfId="0" applyFont="1" applyFill="1" applyBorder="1" applyAlignment="1">
      <alignment horizontal="center"/>
    </xf>
    <xf numFmtId="0" fontId="24" fillId="0" borderId="160" xfId="0" applyFont="1" applyFill="1" applyBorder="1" applyAlignment="1">
      <alignment horizontal="center"/>
    </xf>
    <xf numFmtId="0" fontId="24" fillId="0" borderId="112" xfId="0" applyFont="1" applyFill="1" applyBorder="1" applyAlignment="1">
      <alignment horizontal="center"/>
    </xf>
    <xf numFmtId="0" fontId="24" fillId="0" borderId="108" xfId="0" applyFont="1" applyFill="1" applyBorder="1" applyAlignment="1">
      <alignment horizontal="center"/>
    </xf>
    <xf numFmtId="0" fontId="24" fillId="0" borderId="161" xfId="0" applyFont="1" applyFill="1" applyBorder="1" applyAlignment="1">
      <alignment horizontal="center"/>
    </xf>
    <xf numFmtId="0" fontId="24" fillId="0" borderId="113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24" fillId="0" borderId="111" xfId="0" applyFont="1" applyFill="1" applyBorder="1" applyAlignment="1">
      <alignment horizontal="center"/>
    </xf>
    <xf numFmtId="0" fontId="24" fillId="0" borderId="176" xfId="0" applyFont="1" applyFill="1" applyBorder="1" applyAlignment="1">
      <alignment horizontal="center"/>
    </xf>
    <xf numFmtId="0" fontId="24" fillId="0" borderId="164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99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194" fontId="32" fillId="0" borderId="172" xfId="1" applyFont="1" applyBorder="1" applyAlignment="1">
      <alignment horizontal="center" vertical="center" wrapText="1"/>
    </xf>
    <xf numFmtId="194" fontId="32" fillId="0" borderId="173" xfId="1" applyFont="1" applyBorder="1" applyAlignment="1">
      <alignment horizontal="center" vertical="center" wrapText="1"/>
    </xf>
    <xf numFmtId="194" fontId="32" fillId="0" borderId="203" xfId="1" applyFont="1" applyBorder="1" applyAlignment="1">
      <alignment horizontal="center" vertical="center" wrapText="1"/>
    </xf>
    <xf numFmtId="194" fontId="32" fillId="0" borderId="204" xfId="1" applyFont="1" applyBorder="1" applyAlignment="1">
      <alignment horizontal="center" vertical="center" wrapText="1"/>
    </xf>
    <xf numFmtId="194" fontId="32" fillId="0" borderId="205" xfId="1" applyFont="1" applyBorder="1" applyAlignment="1">
      <alignment horizontal="center" vertical="center" wrapText="1"/>
    </xf>
    <xf numFmtId="194" fontId="32" fillId="0" borderId="206" xfId="1" applyFont="1" applyBorder="1" applyAlignment="1">
      <alignment horizontal="center" vertical="center" wrapText="1"/>
    </xf>
    <xf numFmtId="194" fontId="24" fillId="0" borderId="108" xfId="1" applyFont="1" applyBorder="1" applyAlignment="1">
      <alignment horizontal="center"/>
    </xf>
    <xf numFmtId="194" fontId="24" fillId="0" borderId="113" xfId="1" applyFont="1" applyBorder="1" applyAlignment="1">
      <alignment horizontal="center"/>
    </xf>
    <xf numFmtId="0" fontId="31" fillId="2" borderId="129" xfId="0" applyFont="1" applyFill="1" applyBorder="1" applyAlignment="1">
      <alignment horizontal="center" vertical="center" wrapText="1"/>
    </xf>
    <xf numFmtId="0" fontId="31" fillId="2" borderId="3" xfId="0" applyFont="1" applyFill="1" applyBorder="1" applyAlignment="1">
      <alignment horizontal="center" vertical="center" wrapText="1"/>
    </xf>
    <xf numFmtId="0" fontId="31" fillId="2" borderId="130" xfId="0" applyFont="1" applyFill="1" applyBorder="1" applyAlignment="1">
      <alignment horizontal="center" vertical="center" wrapText="1"/>
    </xf>
    <xf numFmtId="0" fontId="31" fillId="2" borderId="44" xfId="0" applyFont="1" applyFill="1" applyBorder="1" applyAlignment="1">
      <alignment horizontal="center" vertical="center" wrapText="1"/>
    </xf>
    <xf numFmtId="0" fontId="31" fillId="2" borderId="129" xfId="0" applyFont="1" applyFill="1" applyBorder="1" applyAlignment="1">
      <alignment horizontal="center" wrapText="1"/>
    </xf>
    <xf numFmtId="0" fontId="31" fillId="2" borderId="3" xfId="0" applyFont="1" applyFill="1" applyBorder="1" applyAlignment="1">
      <alignment horizontal="center" wrapText="1"/>
    </xf>
    <xf numFmtId="0" fontId="31" fillId="0" borderId="204" xfId="0" applyFont="1" applyBorder="1" applyAlignment="1">
      <alignment horizontal="center" vertical="center" wrapText="1"/>
    </xf>
    <xf numFmtId="0" fontId="31" fillId="0" borderId="206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1" fillId="0" borderId="4" xfId="0" applyFont="1" applyBorder="1" applyAlignment="1">
      <alignment horizontal="center" vertical="center" wrapText="1"/>
    </xf>
    <xf numFmtId="0" fontId="31" fillId="0" borderId="45" xfId="0" applyFont="1" applyBorder="1" applyAlignment="1">
      <alignment horizontal="center" vertical="center" wrapText="1"/>
    </xf>
    <xf numFmtId="0" fontId="31" fillId="0" borderId="194" xfId="0" applyFont="1" applyBorder="1" applyAlignment="1">
      <alignment horizontal="center" vertical="center" wrapText="1"/>
    </xf>
    <xf numFmtId="0" fontId="29" fillId="2" borderId="13" xfId="0" applyFont="1" applyFill="1" applyBorder="1" applyAlignment="1">
      <alignment horizontal="center" vertical="center" wrapText="1"/>
    </xf>
    <xf numFmtId="0" fontId="29" fillId="2" borderId="166" xfId="0" applyFont="1" applyFill="1" applyBorder="1" applyAlignment="1">
      <alignment horizontal="center" vertical="center" wrapText="1"/>
    </xf>
    <xf numFmtId="0" fontId="29" fillId="2" borderId="142" xfId="0" applyFont="1" applyFill="1" applyBorder="1" applyAlignment="1">
      <alignment horizontal="center" vertical="center" wrapText="1"/>
    </xf>
    <xf numFmtId="200" fontId="29" fillId="0" borderId="166" xfId="1" applyNumberFormat="1" applyFont="1" applyBorder="1" applyAlignment="1">
      <alignment horizontal="right"/>
    </xf>
    <xf numFmtId="0" fontId="31" fillId="0" borderId="130" xfId="0" applyFont="1" applyBorder="1" applyAlignment="1">
      <alignment horizontal="center" vertical="center" wrapText="1"/>
    </xf>
    <xf numFmtId="0" fontId="31" fillId="0" borderId="44" xfId="0" applyFont="1" applyBorder="1" applyAlignment="1">
      <alignment horizontal="center" vertical="center" wrapText="1"/>
    </xf>
    <xf numFmtId="0" fontId="31" fillId="0" borderId="207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8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2" borderId="2" xfId="0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 wrapText="1"/>
    </xf>
    <xf numFmtId="0" fontId="31" fillId="2" borderId="45" xfId="0" applyFont="1" applyFill="1" applyBorder="1" applyAlignment="1">
      <alignment horizontal="center" vertical="top" wrapText="1"/>
    </xf>
    <xf numFmtId="0" fontId="31" fillId="2" borderId="194" xfId="0" applyFont="1" applyFill="1" applyBorder="1" applyAlignment="1">
      <alignment horizontal="center" vertical="top" wrapText="1"/>
    </xf>
    <xf numFmtId="0" fontId="3" fillId="2" borderId="208" xfId="0" applyFont="1" applyFill="1" applyBorder="1" applyAlignment="1">
      <alignment horizontal="center" wrapText="1"/>
    </xf>
    <xf numFmtId="0" fontId="3" fillId="2" borderId="209" xfId="0" applyFont="1" applyFill="1" applyBorder="1" applyAlignment="1">
      <alignment horizontal="center" wrapText="1"/>
    </xf>
    <xf numFmtId="0" fontId="3" fillId="2" borderId="210" xfId="0" applyFont="1" applyFill="1" applyBorder="1" applyAlignment="1">
      <alignment horizontal="center" wrapText="1"/>
    </xf>
    <xf numFmtId="0" fontId="32" fillId="2" borderId="15" xfId="0" applyFont="1" applyFill="1" applyBorder="1" applyAlignment="1">
      <alignment horizontal="center" vertical="center" wrapText="1"/>
    </xf>
    <xf numFmtId="0" fontId="32" fillId="2" borderId="12" xfId="0" applyFont="1" applyFill="1" applyBorder="1" applyAlignment="1">
      <alignment horizontal="center" vertical="center" wrapText="1"/>
    </xf>
    <xf numFmtId="0" fontId="32" fillId="2" borderId="18" xfId="0" applyFont="1" applyFill="1" applyBorder="1" applyAlignment="1">
      <alignment horizontal="center" vertical="center" wrapText="1"/>
    </xf>
    <xf numFmtId="0" fontId="32" fillId="2" borderId="13" xfId="0" applyFont="1" applyFill="1" applyBorder="1" applyAlignment="1">
      <alignment horizontal="center" vertical="center" wrapText="1"/>
    </xf>
    <xf numFmtId="0" fontId="32" fillId="2" borderId="166" xfId="0" applyFont="1" applyFill="1" applyBorder="1" applyAlignment="1">
      <alignment horizontal="center" vertical="center" wrapText="1"/>
    </xf>
    <xf numFmtId="0" fontId="32" fillId="2" borderId="142" xfId="0" applyFont="1" applyFill="1" applyBorder="1" applyAlignment="1">
      <alignment horizontal="center" vertical="center" wrapText="1"/>
    </xf>
    <xf numFmtId="0" fontId="32" fillId="2" borderId="211" xfId="0" applyFont="1" applyFill="1" applyBorder="1" applyAlignment="1">
      <alignment horizontal="center" vertical="top" wrapText="1"/>
    </xf>
    <xf numFmtId="0" fontId="3" fillId="2" borderId="212" xfId="0" applyFont="1" applyFill="1" applyBorder="1" applyAlignment="1">
      <alignment horizontal="center" wrapText="1"/>
    </xf>
    <xf numFmtId="0" fontId="3" fillId="2" borderId="213" xfId="0" applyFont="1" applyFill="1" applyBorder="1" applyAlignment="1">
      <alignment horizontal="center" wrapText="1"/>
    </xf>
    <xf numFmtId="0" fontId="3" fillId="2" borderId="214" xfId="0" applyFont="1" applyFill="1" applyBorder="1" applyAlignment="1">
      <alignment horizontal="center" wrapText="1"/>
    </xf>
    <xf numFmtId="0" fontId="32" fillId="0" borderId="1" xfId="0" applyFont="1" applyBorder="1" applyAlignment="1">
      <alignment horizontal="center"/>
    </xf>
    <xf numFmtId="0" fontId="29" fillId="0" borderId="0" xfId="0" applyFont="1" applyAlignment="1">
      <alignment horizontal="center"/>
    </xf>
    <xf numFmtId="0" fontId="32" fillId="2" borderId="197" xfId="0" applyFont="1" applyFill="1" applyBorder="1" applyAlignment="1">
      <alignment horizontal="center" vertical="top" wrapText="1"/>
    </xf>
    <xf numFmtId="0" fontId="32" fillId="2" borderId="127" xfId="0" applyFont="1" applyFill="1" applyBorder="1" applyAlignment="1">
      <alignment horizontal="center" vertical="top" wrapText="1"/>
    </xf>
    <xf numFmtId="0" fontId="38" fillId="2" borderId="111" xfId="0" applyFont="1" applyFill="1" applyBorder="1" applyAlignment="1">
      <alignment horizontal="center" vertical="center" wrapText="1"/>
    </xf>
    <xf numFmtId="0" fontId="38" fillId="2" borderId="176" xfId="0" applyFont="1" applyFill="1" applyBorder="1" applyAlignment="1">
      <alignment horizontal="center" vertical="center" wrapText="1"/>
    </xf>
    <xf numFmtId="0" fontId="38" fillId="2" borderId="164" xfId="0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center"/>
    </xf>
    <xf numFmtId="0" fontId="38" fillId="2" borderId="73" xfId="0" applyFont="1" applyFill="1" applyBorder="1" applyAlignment="1">
      <alignment horizontal="center" wrapText="1"/>
    </xf>
    <xf numFmtId="0" fontId="38" fillId="2" borderId="43" xfId="0" applyFont="1" applyFill="1" applyBorder="1" applyAlignment="1">
      <alignment horizontal="center" wrapText="1"/>
    </xf>
    <xf numFmtId="0" fontId="38" fillId="0" borderId="28" xfId="0" applyFont="1" applyBorder="1" applyAlignment="1">
      <alignment horizontal="center" vertical="center" wrapText="1"/>
    </xf>
    <xf numFmtId="0" fontId="38" fillId="0" borderId="22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0" borderId="18" xfId="0" applyFont="1" applyBorder="1" applyAlignment="1">
      <alignment horizontal="center" vertical="center" wrapText="1"/>
    </xf>
    <xf numFmtId="0" fontId="38" fillId="0" borderId="15" xfId="0" applyFont="1" applyBorder="1" applyAlignment="1">
      <alignment horizontal="center" vertical="center" wrapText="1"/>
    </xf>
    <xf numFmtId="0" fontId="32" fillId="2" borderId="73" xfId="0" applyFont="1" applyFill="1" applyBorder="1" applyAlignment="1">
      <alignment horizontal="center" wrapText="1"/>
    </xf>
    <xf numFmtId="0" fontId="32" fillId="2" borderId="43" xfId="0" applyFont="1" applyFill="1" applyBorder="1" applyAlignment="1">
      <alignment horizontal="center" wrapText="1"/>
    </xf>
    <xf numFmtId="0" fontId="12" fillId="0" borderId="0" xfId="0" applyFont="1" applyBorder="1" applyAlignment="1">
      <alignment wrapText="1"/>
    </xf>
    <xf numFmtId="0" fontId="32" fillId="2" borderId="215" xfId="0" applyFont="1" applyFill="1" applyBorder="1" applyAlignment="1">
      <alignment horizontal="center" wrapText="1"/>
    </xf>
    <xf numFmtId="0" fontId="32" fillId="2" borderId="30" xfId="0" applyFont="1" applyFill="1" applyBorder="1" applyAlignment="1">
      <alignment horizontal="center" wrapText="1"/>
    </xf>
    <xf numFmtId="0" fontId="32" fillId="2" borderId="47" xfId="0" applyFont="1" applyFill="1" applyBorder="1" applyAlignment="1">
      <alignment horizontal="center" wrapText="1"/>
    </xf>
    <xf numFmtId="0" fontId="32" fillId="2" borderId="215" xfId="0" applyFont="1" applyFill="1" applyBorder="1" applyAlignment="1">
      <alignment horizontal="center" vertical="top" wrapText="1"/>
    </xf>
    <xf numFmtId="0" fontId="32" fillId="2" borderId="42" xfId="0" applyFont="1" applyFill="1" applyBorder="1" applyAlignment="1">
      <alignment horizontal="center" vertical="top" wrapText="1"/>
    </xf>
    <xf numFmtId="0" fontId="0" fillId="2" borderId="30" xfId="0" applyFill="1" applyBorder="1" applyAlignment="1">
      <alignment wrapText="1"/>
    </xf>
    <xf numFmtId="0" fontId="42" fillId="0" borderId="0" xfId="0" applyFont="1" applyAlignment="1">
      <alignment horizontal="center"/>
    </xf>
    <xf numFmtId="0" fontId="29" fillId="0" borderId="0" xfId="0" applyFont="1" applyBorder="1" applyAlignment="1">
      <alignment horizontal="center"/>
    </xf>
    <xf numFmtId="0" fontId="32" fillId="2" borderId="11" xfId="0" applyFont="1" applyFill="1" applyBorder="1" applyAlignment="1">
      <alignment horizontal="center" vertical="center" wrapText="1"/>
    </xf>
    <xf numFmtId="0" fontId="32" fillId="2" borderId="31" xfId="0" applyFont="1" applyFill="1" applyBorder="1" applyAlignment="1">
      <alignment horizontal="center" vertical="center" wrapText="1"/>
    </xf>
    <xf numFmtId="0" fontId="32" fillId="2" borderId="39" xfId="0" applyFont="1" applyFill="1" applyBorder="1" applyAlignment="1">
      <alignment horizontal="center" vertical="center" wrapText="1"/>
    </xf>
    <xf numFmtId="0" fontId="32" fillId="2" borderId="154" xfId="0" applyFont="1" applyFill="1" applyBorder="1" applyAlignment="1">
      <alignment horizontal="center" wrapText="1"/>
    </xf>
    <xf numFmtId="0" fontId="32" fillId="2" borderId="36" xfId="0" applyFont="1" applyFill="1" applyBorder="1" applyAlignment="1">
      <alignment horizontal="center" vertical="center" wrapText="1"/>
    </xf>
    <xf numFmtId="0" fontId="32" fillId="2" borderId="32" xfId="0" applyFont="1" applyFill="1" applyBorder="1" applyAlignment="1">
      <alignment horizontal="center" vertical="center" wrapText="1"/>
    </xf>
    <xf numFmtId="0" fontId="32" fillId="2" borderId="26" xfId="0" applyFont="1" applyFill="1" applyBorder="1" applyAlignment="1">
      <alignment horizontal="center" wrapText="1"/>
    </xf>
    <xf numFmtId="0" fontId="29" fillId="2" borderId="129" xfId="0" applyFont="1" applyFill="1" applyBorder="1" applyAlignment="1">
      <alignment horizontal="center" vertical="center" wrapText="1"/>
    </xf>
    <xf numFmtId="0" fontId="29" fillId="2" borderId="130" xfId="0" applyFont="1" applyFill="1" applyBorder="1" applyAlignment="1">
      <alignment horizontal="center" vertical="center" wrapText="1"/>
    </xf>
    <xf numFmtId="0" fontId="29" fillId="2" borderId="73" xfId="0" applyFont="1" applyFill="1" applyBorder="1" applyAlignment="1">
      <alignment horizontal="center" vertical="center" wrapText="1"/>
    </xf>
    <xf numFmtId="0" fontId="29" fillId="2" borderId="170" xfId="0" applyFont="1" applyFill="1" applyBorder="1" applyAlignment="1">
      <alignment horizontal="center" vertical="center" wrapText="1"/>
    </xf>
    <xf numFmtId="0" fontId="29" fillId="2" borderId="3" xfId="0" applyFont="1" applyFill="1" applyBorder="1" applyAlignment="1">
      <alignment horizontal="center" vertical="center" wrapText="1"/>
    </xf>
    <xf numFmtId="10" fontId="31" fillId="3" borderId="13" xfId="64" applyNumberFormat="1" applyFont="1" applyFill="1" applyBorder="1" applyAlignment="1">
      <alignment horizontal="center" vertical="top" wrapText="1"/>
    </xf>
    <xf numFmtId="10" fontId="31" fillId="3" borderId="142" xfId="64" applyNumberFormat="1" applyFont="1" applyFill="1" applyBorder="1" applyAlignment="1">
      <alignment horizontal="center" vertical="top" wrapText="1"/>
    </xf>
    <xf numFmtId="0" fontId="29" fillId="2" borderId="16" xfId="0" applyFont="1" applyFill="1" applyBorder="1" applyAlignment="1">
      <alignment horizontal="center" vertical="center" wrapText="1"/>
    </xf>
    <xf numFmtId="0" fontId="29" fillId="2" borderId="157" xfId="0" applyFont="1" applyFill="1" applyBorder="1" applyAlignment="1">
      <alignment horizontal="center" vertical="center" wrapText="1"/>
    </xf>
    <xf numFmtId="0" fontId="29" fillId="2" borderId="216" xfId="0" applyFont="1" applyFill="1" applyBorder="1" applyAlignment="1">
      <alignment horizontal="center" wrapText="1"/>
    </xf>
    <xf numFmtId="0" fontId="29" fillId="2" borderId="173" xfId="0" applyFont="1" applyFill="1" applyBorder="1" applyAlignment="1">
      <alignment horizontal="center" wrapText="1"/>
    </xf>
    <xf numFmtId="0" fontId="29" fillId="2" borderId="217" xfId="0" applyFont="1" applyFill="1" applyBorder="1" applyAlignment="1">
      <alignment horizontal="center" wrapText="1"/>
    </xf>
    <xf numFmtId="9" fontId="31" fillId="3" borderId="218" xfId="64" applyFont="1" applyFill="1" applyBorder="1" applyAlignment="1">
      <alignment horizontal="center" vertical="top" wrapText="1"/>
    </xf>
    <xf numFmtId="9" fontId="31" fillId="3" borderId="142" xfId="64" applyFont="1" applyFill="1" applyBorder="1" applyAlignment="1">
      <alignment horizontal="center" vertical="top" wrapText="1"/>
    </xf>
    <xf numFmtId="0" fontId="29" fillId="2" borderId="219" xfId="0" applyFont="1" applyFill="1" applyBorder="1" applyAlignment="1">
      <alignment horizontal="center" vertical="center" wrapText="1"/>
    </xf>
    <xf numFmtId="0" fontId="29" fillId="2" borderId="220" xfId="0" applyFont="1" applyFill="1" applyBorder="1" applyAlignment="1">
      <alignment horizontal="center" vertical="center" wrapText="1"/>
    </xf>
    <xf numFmtId="0" fontId="148" fillId="0" borderId="129" xfId="0" applyFont="1" applyBorder="1" applyAlignment="1">
      <alignment horizontal="center" vertical="center" wrapText="1"/>
    </xf>
    <xf numFmtId="0" fontId="35" fillId="0" borderId="2" xfId="0" applyFont="1" applyBorder="1" applyAlignment="1">
      <alignment horizontal="center" vertical="center" wrapText="1"/>
    </xf>
    <xf numFmtId="0" fontId="35" fillId="0" borderId="3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0" fontId="35" fillId="0" borderId="4" xfId="0" applyFont="1" applyBorder="1" applyAlignment="1">
      <alignment horizontal="center" vertical="center" wrapText="1"/>
    </xf>
    <xf numFmtId="0" fontId="35" fillId="0" borderId="130" xfId="0" applyFont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0" fontId="35" fillId="0" borderId="44" xfId="0" applyFont="1" applyBorder="1" applyAlignment="1">
      <alignment horizontal="center" vertical="center" wrapText="1"/>
    </xf>
    <xf numFmtId="0" fontId="29" fillId="0" borderId="0" xfId="0" applyFont="1" applyAlignment="1">
      <alignment horizontal="left"/>
    </xf>
    <xf numFmtId="0" fontId="29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216" xfId="0" applyFont="1" applyFill="1" applyBorder="1" applyAlignment="1">
      <alignment horizontal="center" vertical="center" wrapText="1"/>
    </xf>
    <xf numFmtId="0" fontId="3" fillId="2" borderId="173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top" wrapText="1"/>
    </xf>
    <xf numFmtId="0" fontId="3" fillId="2" borderId="18" xfId="0" applyFont="1" applyFill="1" applyBorder="1" applyAlignment="1">
      <alignment horizontal="center" vertical="top" wrapText="1"/>
    </xf>
    <xf numFmtId="0" fontId="130" fillId="0" borderId="0" xfId="0" applyFont="1" applyFill="1" applyAlignment="1">
      <alignment horizontal="left" shrinkToFit="1"/>
    </xf>
    <xf numFmtId="0" fontId="121" fillId="0" borderId="0" xfId="0" applyFont="1" applyAlignment="1">
      <alignment horizontal="left"/>
    </xf>
    <xf numFmtId="0" fontId="113" fillId="2" borderId="221" xfId="0" applyFont="1" applyFill="1" applyBorder="1" applyAlignment="1">
      <alignment horizontal="center" vertical="center" textRotation="90" wrapText="1"/>
    </xf>
    <xf numFmtId="0" fontId="113" fillId="2" borderId="12" xfId="0" applyFont="1" applyFill="1" applyBorder="1" applyAlignment="1">
      <alignment horizontal="center" vertical="center" textRotation="90" wrapText="1"/>
    </xf>
    <xf numFmtId="0" fontId="113" fillId="2" borderId="222" xfId="0" applyFont="1" applyFill="1" applyBorder="1" applyAlignment="1">
      <alignment horizontal="center" vertical="center" textRotation="90" wrapText="1"/>
    </xf>
    <xf numFmtId="0" fontId="113" fillId="2" borderId="223" xfId="0" applyFont="1" applyFill="1" applyBorder="1" applyAlignment="1">
      <alignment horizontal="center" vertical="center" textRotation="90" wrapText="1"/>
    </xf>
    <xf numFmtId="0" fontId="113" fillId="2" borderId="224" xfId="0" applyFont="1" applyFill="1" applyBorder="1" applyAlignment="1">
      <alignment horizontal="center" vertical="center" textRotation="90" wrapText="1"/>
    </xf>
    <xf numFmtId="0" fontId="113" fillId="2" borderId="225" xfId="0" applyFont="1" applyFill="1" applyBorder="1" applyAlignment="1">
      <alignment horizontal="center" vertical="center" textRotation="90" wrapText="1"/>
    </xf>
    <xf numFmtId="0" fontId="111" fillId="0" borderId="0" xfId="0" applyFont="1" applyAlignment="1">
      <alignment horizontal="center"/>
    </xf>
    <xf numFmtId="0" fontId="111" fillId="0" borderId="0" xfId="0" applyFont="1" applyAlignment="1">
      <alignment horizontal="left"/>
    </xf>
    <xf numFmtId="0" fontId="113" fillId="2" borderId="226" xfId="0" applyFont="1" applyFill="1" applyBorder="1" applyAlignment="1">
      <alignment horizontal="center" vertical="center" wrapText="1"/>
    </xf>
    <xf numFmtId="0" fontId="113" fillId="2" borderId="227" xfId="0" applyFont="1" applyFill="1" applyBorder="1" applyAlignment="1">
      <alignment horizontal="center" vertical="center" wrapText="1"/>
    </xf>
    <xf numFmtId="0" fontId="113" fillId="2" borderId="185" xfId="0" applyFont="1" applyFill="1" applyBorder="1" applyAlignment="1">
      <alignment horizontal="center" vertical="center" wrapText="1"/>
    </xf>
    <xf numFmtId="0" fontId="113" fillId="2" borderId="221" xfId="0" applyFont="1" applyFill="1" applyBorder="1" applyAlignment="1">
      <alignment horizontal="center" vertical="center" wrapText="1"/>
    </xf>
    <xf numFmtId="0" fontId="113" fillId="2" borderId="12" xfId="0" applyFont="1" applyFill="1" applyBorder="1" applyAlignment="1">
      <alignment horizontal="center" vertical="center" wrapText="1"/>
    </xf>
    <xf numFmtId="0" fontId="113" fillId="2" borderId="222" xfId="0" applyFont="1" applyFill="1" applyBorder="1" applyAlignment="1">
      <alignment horizontal="center" vertical="center" wrapText="1"/>
    </xf>
    <xf numFmtId="0" fontId="113" fillId="2" borderId="228" xfId="0" applyFont="1" applyFill="1" applyBorder="1" applyAlignment="1">
      <alignment horizontal="center" vertical="center" wrapText="1"/>
    </xf>
    <xf numFmtId="0" fontId="113" fillId="2" borderId="188" xfId="0" applyFont="1" applyFill="1" applyBorder="1" applyAlignment="1">
      <alignment horizontal="center" vertical="center" wrapText="1"/>
    </xf>
    <xf numFmtId="0" fontId="113" fillId="2" borderId="229" xfId="0" applyFont="1" applyFill="1" applyBorder="1" applyAlignment="1">
      <alignment horizontal="center" vertical="center" wrapText="1"/>
    </xf>
    <xf numFmtId="0" fontId="113" fillId="2" borderId="130" xfId="0" applyFont="1" applyFill="1" applyBorder="1" applyAlignment="1">
      <alignment horizontal="center" vertical="center" wrapText="1"/>
    </xf>
    <xf numFmtId="0" fontId="113" fillId="2" borderId="1" xfId="0" applyFont="1" applyFill="1" applyBorder="1" applyAlignment="1">
      <alignment horizontal="center" vertical="center" wrapText="1"/>
    </xf>
    <xf numFmtId="0" fontId="113" fillId="2" borderId="44" xfId="0" applyFont="1" applyFill="1" applyBorder="1" applyAlignment="1">
      <alignment horizontal="center" vertical="center" wrapText="1"/>
    </xf>
    <xf numFmtId="0" fontId="3" fillId="2" borderId="150" xfId="0" applyFont="1" applyFill="1" applyBorder="1" applyAlignment="1">
      <alignment horizontal="center" vertical="center" wrapText="1"/>
    </xf>
    <xf numFmtId="0" fontId="3" fillId="2" borderId="57" xfId="0" applyFont="1" applyFill="1" applyBorder="1" applyAlignment="1">
      <alignment horizontal="center" vertical="center" wrapText="1"/>
    </xf>
    <xf numFmtId="0" fontId="3" fillId="2" borderId="230" xfId="0" applyFont="1" applyFill="1" applyBorder="1" applyAlignment="1">
      <alignment horizontal="center" vertical="center" wrapText="1"/>
    </xf>
    <xf numFmtId="0" fontId="3" fillId="2" borderId="213" xfId="0" applyFont="1" applyFill="1" applyBorder="1" applyAlignment="1">
      <alignment horizontal="center" vertical="center" wrapText="1"/>
    </xf>
    <xf numFmtId="0" fontId="3" fillId="2" borderId="155" xfId="0" applyFont="1" applyFill="1" applyBorder="1" applyAlignment="1">
      <alignment horizontal="center" vertical="center" wrapText="1"/>
    </xf>
    <xf numFmtId="0" fontId="3" fillId="0" borderId="147" xfId="0" applyFont="1" applyFill="1" applyBorder="1" applyAlignment="1">
      <alignment horizontal="center" vertical="center" wrapText="1"/>
    </xf>
    <xf numFmtId="0" fontId="3" fillId="0" borderId="59" xfId="0" applyFont="1" applyFill="1" applyBorder="1" applyAlignment="1">
      <alignment horizontal="center" vertical="center" wrapText="1"/>
    </xf>
    <xf numFmtId="0" fontId="3" fillId="2" borderId="231" xfId="0" applyFont="1" applyFill="1" applyBorder="1" applyAlignment="1">
      <alignment horizontal="center" vertical="center" wrapText="1"/>
    </xf>
    <xf numFmtId="0" fontId="3" fillId="2" borderId="58" xfId="0" applyFont="1" applyFill="1" applyBorder="1" applyAlignment="1">
      <alignment horizontal="center" vertical="center" wrapText="1"/>
    </xf>
    <xf numFmtId="0" fontId="3" fillId="2" borderId="232" xfId="0" applyFont="1" applyFill="1" applyBorder="1" applyAlignment="1">
      <alignment horizontal="center" vertical="center" wrapText="1"/>
    </xf>
    <xf numFmtId="0" fontId="3" fillId="2" borderId="79" xfId="0" applyFont="1" applyFill="1" applyBorder="1" applyAlignment="1">
      <alignment horizontal="center" vertical="center" wrapText="1"/>
    </xf>
    <xf numFmtId="0" fontId="3" fillId="2" borderId="145" xfId="0" applyFont="1" applyFill="1" applyBorder="1" applyAlignment="1">
      <alignment horizontal="center" vertical="center" wrapText="1"/>
    </xf>
    <xf numFmtId="0" fontId="3" fillId="2" borderId="103" xfId="0" applyFont="1" applyFill="1" applyBorder="1" applyAlignment="1">
      <alignment horizontal="center" vertical="center" wrapText="1"/>
    </xf>
    <xf numFmtId="0" fontId="3" fillId="2" borderId="65" xfId="0" applyFont="1" applyFill="1" applyBorder="1" applyAlignment="1">
      <alignment horizontal="center" vertical="center" wrapText="1"/>
    </xf>
    <xf numFmtId="0" fontId="99" fillId="0" borderId="121" xfId="0" applyFont="1" applyBorder="1" applyAlignment="1">
      <alignment horizontal="center"/>
    </xf>
    <xf numFmtId="0" fontId="99" fillId="0" borderId="75" xfId="0" applyFont="1" applyBorder="1" applyAlignment="1">
      <alignment horizontal="center"/>
    </xf>
    <xf numFmtId="0" fontId="99" fillId="0" borderId="76" xfId="0" applyFont="1" applyBorder="1" applyAlignment="1">
      <alignment horizontal="center"/>
    </xf>
    <xf numFmtId="0" fontId="28" fillId="0" borderId="0" xfId="0" applyFont="1" applyAlignment="1">
      <alignment horizontal="left" vertical="top" wrapText="1"/>
    </xf>
    <xf numFmtId="0" fontId="100" fillId="0" borderId="32" xfId="0" applyFont="1" applyBorder="1" applyAlignment="1">
      <alignment horizontal="center"/>
    </xf>
    <xf numFmtId="0" fontId="16" fillId="0" borderId="160" xfId="8" applyFont="1" applyBorder="1" applyAlignment="1">
      <alignment horizontal="left" vertical="center" wrapText="1"/>
    </xf>
    <xf numFmtId="0" fontId="16" fillId="0" borderId="106" xfId="8" applyFont="1" applyBorder="1" applyAlignment="1">
      <alignment horizontal="left" vertical="center" wrapText="1"/>
    </xf>
    <xf numFmtId="0" fontId="31" fillId="0" borderId="0" xfId="0" applyFont="1" applyAlignment="1">
      <alignment horizontal="center"/>
    </xf>
    <xf numFmtId="0" fontId="128" fillId="0" borderId="110" xfId="0" applyFont="1" applyBorder="1"/>
    <xf numFmtId="0" fontId="128" fillId="0" borderId="0" xfId="0" applyFont="1" applyBorder="1"/>
    <xf numFmtId="0" fontId="128" fillId="0" borderId="190" xfId="0" applyFont="1" applyBorder="1"/>
    <xf numFmtId="0" fontId="128" fillId="0" borderId="162" xfId="0" applyFont="1" applyBorder="1"/>
    <xf numFmtId="0" fontId="31" fillId="0" borderId="107" xfId="0" applyFont="1" applyBorder="1" applyAlignment="1">
      <alignment horizontal="center"/>
    </xf>
    <xf numFmtId="0" fontId="31" fillId="0" borderId="160" xfId="0" applyFont="1" applyBorder="1" applyAlignment="1">
      <alignment horizontal="center"/>
    </xf>
    <xf numFmtId="0" fontId="31" fillId="0" borderId="106" xfId="0" applyFont="1" applyBorder="1" applyAlignment="1">
      <alignment horizontal="center"/>
    </xf>
    <xf numFmtId="0" fontId="31" fillId="0" borderId="108" xfId="0" applyFont="1" applyBorder="1" applyAlignment="1">
      <alignment horizontal="center"/>
    </xf>
    <xf numFmtId="0" fontId="31" fillId="0" borderId="161" xfId="0" applyFont="1" applyBorder="1" applyAlignment="1">
      <alignment horizontal="center"/>
    </xf>
    <xf numFmtId="0" fontId="31" fillId="0" borderId="109" xfId="0" applyFont="1" applyBorder="1" applyAlignment="1">
      <alignment horizontal="center"/>
    </xf>
    <xf numFmtId="0" fontId="31" fillId="0" borderId="36" xfId="0" applyFont="1" applyBorder="1" applyAlignment="1">
      <alignment horizontal="center" vertical="center" wrapText="1"/>
    </xf>
    <xf numFmtId="0" fontId="31" fillId="0" borderId="32" xfId="0" applyFont="1" applyBorder="1" applyAlignment="1">
      <alignment horizontal="center" vertical="center" wrapText="1"/>
    </xf>
    <xf numFmtId="0" fontId="31" fillId="0" borderId="35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/>
    </xf>
    <xf numFmtId="0" fontId="29" fillId="0" borderId="166" xfId="0" applyFont="1" applyBorder="1" applyAlignment="1">
      <alignment horizontal="center"/>
    </xf>
    <xf numFmtId="0" fontId="31" fillId="0" borderId="37" xfId="0" applyFont="1" applyBorder="1" applyAlignment="1">
      <alignment horizontal="center" vertical="center" wrapText="1"/>
    </xf>
    <xf numFmtId="0" fontId="31" fillId="0" borderId="38" xfId="0" applyFont="1" applyBorder="1" applyAlignment="1">
      <alignment horizontal="center" vertical="center" wrapText="1"/>
    </xf>
    <xf numFmtId="0" fontId="31" fillId="0" borderId="40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1" fillId="0" borderId="31" xfId="0" applyFont="1" applyBorder="1" applyAlignment="1">
      <alignment horizontal="center" vertical="center" wrapText="1"/>
    </xf>
    <xf numFmtId="0" fontId="31" fillId="0" borderId="39" xfId="0" applyFont="1" applyBorder="1" applyAlignment="1">
      <alignment horizontal="center" vertical="center" wrapText="1"/>
    </xf>
    <xf numFmtId="0" fontId="31" fillId="0" borderId="0" xfId="0" applyFont="1" applyAlignment="1">
      <alignment horizontal="left" vertical="top" textRotation="180"/>
    </xf>
    <xf numFmtId="0" fontId="29" fillId="2" borderId="233" xfId="0" applyFont="1" applyFill="1" applyBorder="1" applyAlignment="1">
      <alignment horizontal="center" vertical="center" wrapText="1"/>
    </xf>
    <xf numFmtId="0" fontId="29" fillId="2" borderId="234" xfId="0" applyFont="1" applyFill="1" applyBorder="1" applyAlignment="1">
      <alignment horizontal="center" vertical="center" wrapText="1"/>
    </xf>
    <xf numFmtId="0" fontId="29" fillId="2" borderId="235" xfId="0" applyFont="1" applyFill="1" applyBorder="1" applyAlignment="1">
      <alignment horizontal="center" vertical="center" wrapText="1"/>
    </xf>
    <xf numFmtId="0" fontId="29" fillId="2" borderId="144" xfId="0" applyFont="1" applyFill="1" applyBorder="1" applyAlignment="1">
      <alignment horizontal="center" vertical="center" wrapText="1"/>
    </xf>
    <xf numFmtId="0" fontId="29" fillId="2" borderId="236" xfId="0" applyFont="1" applyFill="1" applyBorder="1" applyAlignment="1">
      <alignment horizontal="center" vertical="center" wrapText="1"/>
    </xf>
    <xf numFmtId="0" fontId="29" fillId="2" borderId="146" xfId="0" applyFont="1" applyFill="1" applyBorder="1" applyAlignment="1">
      <alignment horizontal="center" vertical="center" wrapText="1"/>
    </xf>
    <xf numFmtId="0" fontId="29" fillId="2" borderId="145" xfId="0" applyFont="1" applyFill="1" applyBorder="1" applyAlignment="1">
      <alignment horizontal="center" vertical="center" wrapText="1"/>
    </xf>
    <xf numFmtId="0" fontId="29" fillId="2" borderId="237" xfId="0" applyFont="1" applyFill="1" applyBorder="1" applyAlignment="1">
      <alignment horizontal="center" vertical="center" wrapText="1"/>
    </xf>
    <xf numFmtId="0" fontId="29" fillId="2" borderId="67" xfId="0" applyFont="1" applyFill="1" applyBorder="1" applyAlignment="1">
      <alignment horizontal="center" vertical="center" wrapText="1"/>
    </xf>
    <xf numFmtId="0" fontId="29" fillId="2" borderId="150" xfId="0" applyFont="1" applyFill="1" applyBorder="1" applyAlignment="1">
      <alignment horizontal="center" vertical="center" wrapText="1"/>
    </xf>
    <xf numFmtId="0" fontId="29" fillId="2" borderId="147" xfId="0" applyFont="1" applyFill="1" applyBorder="1" applyAlignment="1">
      <alignment horizontal="center" vertical="center" wrapText="1"/>
    </xf>
    <xf numFmtId="0" fontId="29" fillId="2" borderId="59" xfId="0" applyFont="1" applyFill="1" applyBorder="1" applyAlignment="1">
      <alignment horizontal="center" vertical="center" wrapText="1"/>
    </xf>
    <xf numFmtId="0" fontId="29" fillId="2" borderId="62" xfId="0" applyFont="1" applyFill="1" applyBorder="1" applyAlignment="1">
      <alignment horizontal="center" vertical="center" wrapText="1"/>
    </xf>
    <xf numFmtId="0" fontId="29" fillId="2" borderId="231" xfId="0" applyFont="1" applyFill="1" applyBorder="1" applyAlignment="1">
      <alignment horizontal="center" vertical="center" wrapText="1"/>
    </xf>
    <xf numFmtId="0" fontId="29" fillId="2" borderId="58" xfId="0" applyFont="1" applyFill="1" applyBorder="1" applyAlignment="1">
      <alignment horizontal="center" vertical="center" wrapText="1"/>
    </xf>
    <xf numFmtId="0" fontId="29" fillId="2" borderId="60" xfId="0" applyFont="1" applyFill="1" applyBorder="1" applyAlignment="1">
      <alignment horizontal="center" vertical="center" wrapText="1"/>
    </xf>
    <xf numFmtId="0" fontId="29" fillId="2" borderId="57" xfId="0" applyFont="1" applyFill="1" applyBorder="1" applyAlignment="1">
      <alignment horizontal="center" vertical="center" wrapText="1"/>
    </xf>
    <xf numFmtId="0" fontId="29" fillId="2" borderId="61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left"/>
    </xf>
    <xf numFmtId="0" fontId="78" fillId="0" borderId="0" xfId="0" applyFont="1" applyAlignment="1">
      <alignment horizontal="left" wrapText="1"/>
    </xf>
    <xf numFmtId="0" fontId="23" fillId="0" borderId="0" xfId="0" applyFont="1" applyBorder="1" applyAlignment="1">
      <alignment horizontal="center"/>
    </xf>
    <xf numFmtId="0" fontId="82" fillId="0" borderId="0" xfId="0" applyFont="1" applyBorder="1" applyAlignment="1">
      <alignment horizontal="center"/>
    </xf>
    <xf numFmtId="0" fontId="31" fillId="0" borderId="0" xfId="0" applyNumberFormat="1" applyFont="1" applyAlignment="1">
      <alignment horizontal="left" wrapText="1"/>
    </xf>
    <xf numFmtId="0" fontId="31" fillId="0" borderId="2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54" fillId="0" borderId="240" xfId="0" applyFont="1" applyFill="1" applyBorder="1" applyAlignment="1">
      <alignment horizontal="center" vertical="center" wrapText="1"/>
    </xf>
    <xf numFmtId="0" fontId="54" fillId="0" borderId="241" xfId="0" applyFont="1" applyFill="1" applyBorder="1" applyAlignment="1">
      <alignment horizontal="center" vertical="center" wrapText="1"/>
    </xf>
    <xf numFmtId="0" fontId="54" fillId="0" borderId="198" xfId="0" applyFont="1" applyFill="1" applyBorder="1" applyAlignment="1">
      <alignment horizontal="center" vertical="center" wrapText="1"/>
    </xf>
    <xf numFmtId="0" fontId="54" fillId="0" borderId="65" xfId="0" applyFont="1" applyFill="1" applyBorder="1" applyAlignment="1">
      <alignment horizontal="center" vertical="center" wrapText="1"/>
    </xf>
    <xf numFmtId="0" fontId="54" fillId="0" borderId="83" xfId="0" applyFont="1" applyFill="1" applyBorder="1" applyAlignment="1">
      <alignment horizontal="center" vertical="center" wrapText="1"/>
    </xf>
    <xf numFmtId="0" fontId="54" fillId="0" borderId="238" xfId="0" applyFont="1" applyFill="1" applyBorder="1" applyAlignment="1">
      <alignment horizontal="center" vertical="center" wrapText="1"/>
    </xf>
    <xf numFmtId="0" fontId="54" fillId="0" borderId="88" xfId="0" applyFont="1" applyFill="1" applyBorder="1" applyAlignment="1">
      <alignment horizontal="center" vertical="center" wrapText="1"/>
    </xf>
    <xf numFmtId="0" fontId="54" fillId="0" borderId="239" xfId="0" applyFont="1" applyFill="1" applyBorder="1" applyAlignment="1">
      <alignment horizontal="center" vertical="center" wrapText="1"/>
    </xf>
    <xf numFmtId="0" fontId="54" fillId="0" borderId="104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/>
    </xf>
    <xf numFmtId="0" fontId="10" fillId="0" borderId="0" xfId="0" applyFont="1" applyFill="1" applyAlignment="1">
      <alignment horizontal="left"/>
    </xf>
    <xf numFmtId="0" fontId="32" fillId="0" borderId="0" xfId="0" applyFont="1" applyAlignment="1">
      <alignment horizontal="left"/>
    </xf>
    <xf numFmtId="0" fontId="31" fillId="0" borderId="38" xfId="0" applyFont="1" applyBorder="1" applyAlignment="1">
      <alignment horizontal="center" wrapText="1"/>
    </xf>
    <xf numFmtId="0" fontId="31" fillId="2" borderId="43" xfId="0" applyFont="1" applyFill="1" applyBorder="1" applyAlignment="1">
      <alignment horizontal="center" wrapText="1"/>
    </xf>
    <xf numFmtId="0" fontId="29" fillId="0" borderId="0" xfId="0" applyFont="1" applyAlignment="1">
      <alignment horizontal="justify" vertical="center"/>
    </xf>
    <xf numFmtId="0" fontId="31" fillId="0" borderId="0" xfId="0" applyFont="1" applyAlignment="1">
      <alignment horizontal="justify" wrapText="1"/>
    </xf>
    <xf numFmtId="0" fontId="31" fillId="0" borderId="31" xfId="0" applyFont="1" applyBorder="1" applyAlignment="1">
      <alignment horizontal="center" wrapText="1"/>
    </xf>
    <xf numFmtId="0" fontId="31" fillId="0" borderId="39" xfId="0" applyFont="1" applyBorder="1" applyAlignment="1">
      <alignment horizontal="center" wrapText="1"/>
    </xf>
    <xf numFmtId="0" fontId="31" fillId="0" borderId="32" xfId="0" applyFont="1" applyBorder="1" applyAlignment="1">
      <alignment horizontal="center" wrapText="1"/>
    </xf>
    <xf numFmtId="0" fontId="31" fillId="0" borderId="35" xfId="0" applyFont="1" applyBorder="1" applyAlignment="1">
      <alignment horizontal="center" wrapText="1"/>
    </xf>
    <xf numFmtId="0" fontId="31" fillId="0" borderId="40" xfId="0" applyFont="1" applyBorder="1" applyAlignment="1">
      <alignment horizontal="center" wrapText="1"/>
    </xf>
    <xf numFmtId="0" fontId="28" fillId="0" borderId="0" xfId="0" applyFont="1" applyAlignment="1">
      <alignment vertical="top" wrapText="1"/>
    </xf>
    <xf numFmtId="0" fontId="31" fillId="0" borderId="37" xfId="0" applyFont="1" applyBorder="1" applyAlignment="1">
      <alignment horizontal="center" wrapText="1"/>
    </xf>
    <xf numFmtId="0" fontId="101" fillId="0" borderId="179" xfId="0" applyFont="1" applyBorder="1" applyAlignment="1">
      <alignment horizontal="center" vertical="center"/>
    </xf>
    <xf numFmtId="0" fontId="101" fillId="0" borderId="106" xfId="0" applyFont="1" applyBorder="1" applyAlignment="1">
      <alignment horizontal="center" vertical="center"/>
    </xf>
    <xf numFmtId="0" fontId="31" fillId="2" borderId="231" xfId="0" applyFont="1" applyFill="1" applyBorder="1" applyAlignment="1">
      <alignment horizontal="center" vertical="center" wrapText="1"/>
    </xf>
    <xf numFmtId="0" fontId="31" fillId="2" borderId="150" xfId="0" applyFont="1" applyFill="1" applyBorder="1" applyAlignment="1">
      <alignment horizontal="center" vertical="center" wrapText="1"/>
    </xf>
    <xf numFmtId="0" fontId="31" fillId="2" borderId="58" xfId="0" applyFont="1" applyFill="1" applyBorder="1" applyAlignment="1">
      <alignment horizontal="center" vertical="center" wrapText="1"/>
    </xf>
    <xf numFmtId="0" fontId="31" fillId="2" borderId="57" xfId="0" applyFont="1" applyFill="1" applyBorder="1" applyAlignment="1">
      <alignment horizontal="center" vertical="center" wrapText="1"/>
    </xf>
    <xf numFmtId="0" fontId="31" fillId="2" borderId="61" xfId="0" applyFont="1" applyFill="1" applyBorder="1" applyAlignment="1">
      <alignment horizontal="center" vertical="center" wrapText="1"/>
    </xf>
    <xf numFmtId="0" fontId="31" fillId="2" borderId="147" xfId="0" applyFont="1" applyFill="1" applyBorder="1" applyAlignment="1">
      <alignment horizontal="center" vertical="center" wrapText="1"/>
    </xf>
    <xf numFmtId="0" fontId="31" fillId="2" borderId="59" xfId="0" applyFont="1" applyFill="1" applyBorder="1" applyAlignment="1">
      <alignment horizontal="center" vertical="center" wrapText="1"/>
    </xf>
    <xf numFmtId="0" fontId="31" fillId="2" borderId="63" xfId="0" applyFont="1" applyFill="1" applyBorder="1" applyAlignment="1">
      <alignment horizontal="center" vertical="center" wrapText="1"/>
    </xf>
    <xf numFmtId="0" fontId="31" fillId="2" borderId="67" xfId="0" applyFont="1" applyFill="1" applyBorder="1" applyAlignment="1">
      <alignment horizontal="center" vertical="center" wrapText="1"/>
    </xf>
    <xf numFmtId="0" fontId="31" fillId="0" borderId="65" xfId="0" applyFont="1" applyBorder="1" applyAlignment="1">
      <alignment vertical="top" wrapText="1"/>
    </xf>
    <xf numFmtId="0" fontId="31" fillId="0" borderId="57" xfId="0" applyFont="1" applyBorder="1" applyAlignment="1">
      <alignment vertical="top" wrapText="1"/>
    </xf>
    <xf numFmtId="0" fontId="31" fillId="0" borderId="61" xfId="0" applyFont="1" applyBorder="1" applyAlignment="1">
      <alignment vertical="top" wrapText="1"/>
    </xf>
    <xf numFmtId="0" fontId="31" fillId="0" borderId="66" xfId="0" applyFont="1" applyBorder="1" applyAlignment="1">
      <alignment vertical="top" wrapText="1"/>
    </xf>
    <xf numFmtId="0" fontId="31" fillId="0" borderId="59" xfId="0" applyFont="1" applyBorder="1" applyAlignment="1">
      <alignment vertical="top" wrapText="1"/>
    </xf>
    <xf numFmtId="0" fontId="31" fillId="0" borderId="62" xfId="0" applyFont="1" applyBorder="1" applyAlignment="1">
      <alignment vertical="top" wrapText="1"/>
    </xf>
    <xf numFmtId="0" fontId="31" fillId="0" borderId="64" xfId="0" applyFont="1" applyBorder="1" applyAlignment="1">
      <alignment vertical="top" wrapText="1"/>
    </xf>
    <xf numFmtId="0" fontId="31" fillId="0" borderId="58" xfId="0" applyFont="1" applyBorder="1" applyAlignment="1">
      <alignment vertical="top" wrapText="1"/>
    </xf>
    <xf numFmtId="0" fontId="31" fillId="0" borderId="60" xfId="0" applyFont="1" applyBorder="1" applyAlignment="1">
      <alignment vertical="top" wrapText="1"/>
    </xf>
    <xf numFmtId="0" fontId="31" fillId="2" borderId="60" xfId="0" applyFont="1" applyFill="1" applyBorder="1" applyAlignment="1">
      <alignment horizontal="center" vertical="center" wrapText="1"/>
    </xf>
    <xf numFmtId="0" fontId="31" fillId="0" borderId="0" xfId="0" applyFont="1" applyBorder="1" applyAlignment="1">
      <alignment horizontal="center"/>
    </xf>
    <xf numFmtId="0" fontId="31" fillId="0" borderId="31" xfId="0" applyFont="1" applyBorder="1" applyAlignment="1">
      <alignment horizontal="justify" vertical="top" wrapText="1"/>
    </xf>
    <xf numFmtId="0" fontId="31" fillId="0" borderId="39" xfId="0" applyFont="1" applyBorder="1" applyAlignment="1">
      <alignment horizontal="justify" vertical="top" wrapText="1"/>
    </xf>
    <xf numFmtId="0" fontId="31" fillId="0" borderId="32" xfId="0" applyFont="1" applyBorder="1" applyAlignment="1">
      <alignment horizontal="justify" vertical="top" wrapText="1"/>
    </xf>
    <xf numFmtId="0" fontId="31" fillId="0" borderId="35" xfId="0" applyFont="1" applyBorder="1" applyAlignment="1">
      <alignment horizontal="justify" vertical="top" wrapText="1"/>
    </xf>
    <xf numFmtId="0" fontId="31" fillId="0" borderId="57" xfId="0" applyFont="1" applyBorder="1" applyAlignment="1">
      <alignment horizontal="justify" vertical="top" wrapText="1"/>
    </xf>
    <xf numFmtId="0" fontId="31" fillId="0" borderId="61" xfId="0" applyFont="1" applyBorder="1" applyAlignment="1">
      <alignment horizontal="justify" vertical="top" wrapText="1"/>
    </xf>
    <xf numFmtId="0" fontId="31" fillId="0" borderId="59" xfId="0" applyFont="1" applyBorder="1" applyAlignment="1">
      <alignment horizontal="justify" vertical="top" wrapText="1"/>
    </xf>
    <xf numFmtId="0" fontId="31" fillId="0" borderId="62" xfId="0" applyFont="1" applyBorder="1" applyAlignment="1">
      <alignment horizontal="justify" vertical="top" wrapText="1"/>
    </xf>
    <xf numFmtId="0" fontId="31" fillId="2" borderId="43" xfId="0" applyFont="1" applyFill="1" applyBorder="1" applyAlignment="1">
      <alignment horizontal="center" vertical="center" wrapText="1"/>
    </xf>
    <xf numFmtId="0" fontId="31" fillId="0" borderId="11" xfId="0" applyFont="1" applyBorder="1" applyAlignment="1">
      <alignment horizontal="justify" vertical="center" wrapText="1"/>
    </xf>
    <xf numFmtId="0" fontId="31" fillId="0" borderId="31" xfId="0" applyFont="1" applyBorder="1" applyAlignment="1">
      <alignment horizontal="justify" vertical="center" wrapText="1"/>
    </xf>
    <xf numFmtId="0" fontId="31" fillId="0" borderId="145" xfId="0" applyFont="1" applyFill="1" applyBorder="1" applyAlignment="1">
      <alignment horizontal="center" vertical="center" wrapText="1"/>
    </xf>
    <xf numFmtId="0" fontId="31" fillId="0" borderId="237" xfId="0" applyFont="1" applyFill="1" applyBorder="1" applyAlignment="1">
      <alignment horizontal="center" vertical="center" wrapText="1"/>
    </xf>
    <xf numFmtId="0" fontId="31" fillId="0" borderId="65" xfId="0" applyFont="1" applyFill="1" applyBorder="1" applyAlignment="1">
      <alignment horizontal="center" vertical="center" wrapText="1"/>
    </xf>
    <xf numFmtId="0" fontId="31" fillId="0" borderId="66" xfId="0" applyFont="1" applyBorder="1" applyAlignment="1">
      <alignment horizontal="justify" vertical="center" wrapText="1"/>
    </xf>
    <xf numFmtId="0" fontId="31" fillId="0" borderId="59" xfId="0" applyFont="1" applyBorder="1" applyAlignment="1">
      <alignment horizontal="justify" vertical="center" wrapText="1"/>
    </xf>
    <xf numFmtId="0" fontId="31" fillId="0" borderId="1" xfId="0" applyFont="1" applyBorder="1" applyAlignment="1">
      <alignment horizontal="center" vertical="top" wrapText="1"/>
    </xf>
    <xf numFmtId="194" fontId="24" fillId="0" borderId="174" xfId="1" applyFont="1" applyBorder="1" applyAlignment="1">
      <alignment horizontal="center" vertical="center" wrapText="1"/>
    </xf>
    <xf numFmtId="194" fontId="24" fillId="0" borderId="169" xfId="1" applyFont="1" applyBorder="1" applyAlignment="1">
      <alignment horizontal="center" vertical="center" wrapText="1"/>
    </xf>
    <xf numFmtId="194" fontId="24" fillId="0" borderId="242" xfId="1" applyFont="1" applyBorder="1" applyAlignment="1">
      <alignment horizontal="center" vertical="center" wrapText="1"/>
    </xf>
    <xf numFmtId="0" fontId="24" fillId="0" borderId="172" xfId="1" applyNumberFormat="1" applyFont="1" applyBorder="1" applyAlignment="1">
      <alignment horizontal="center" vertical="center" wrapText="1"/>
    </xf>
    <xf numFmtId="0" fontId="24" fillId="0" borderId="173" xfId="1" applyNumberFormat="1" applyFont="1" applyBorder="1" applyAlignment="1">
      <alignment horizontal="center" vertical="center" wrapText="1"/>
    </xf>
    <xf numFmtId="0" fontId="24" fillId="0" borderId="203" xfId="1" applyNumberFormat="1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/>
    </xf>
    <xf numFmtId="194" fontId="38" fillId="0" borderId="28" xfId="1" applyFont="1" applyBorder="1" applyAlignment="1">
      <alignment horizontal="center" vertical="center" wrapText="1"/>
    </xf>
    <xf numFmtId="194" fontId="38" fillId="0" borderId="22" xfId="1" applyFont="1" applyBorder="1" applyAlignment="1">
      <alignment horizontal="center" vertical="center" wrapText="1"/>
    </xf>
    <xf numFmtId="194" fontId="38" fillId="0" borderId="12" xfId="1" applyFont="1" applyBorder="1" applyAlignment="1">
      <alignment horizontal="center" vertical="center" wrapText="1"/>
    </xf>
    <xf numFmtId="194" fontId="38" fillId="0" borderId="18" xfId="1" applyFont="1" applyBorder="1" applyAlignment="1">
      <alignment horizontal="center" vertical="center" wrapText="1"/>
    </xf>
    <xf numFmtId="194" fontId="38" fillId="2" borderId="73" xfId="1" applyFont="1" applyFill="1" applyBorder="1" applyAlignment="1">
      <alignment horizontal="center" wrapText="1"/>
    </xf>
    <xf numFmtId="194" fontId="38" fillId="2" borderId="43" xfId="1" applyFont="1" applyFill="1" applyBorder="1" applyAlignment="1">
      <alignment horizontal="center" wrapText="1"/>
    </xf>
    <xf numFmtId="194" fontId="38" fillId="0" borderId="15" xfId="1" applyFont="1" applyBorder="1" applyAlignment="1">
      <alignment horizontal="center" vertical="center" wrapText="1"/>
    </xf>
    <xf numFmtId="0" fontId="118" fillId="0" borderId="0" xfId="0" applyFont="1" applyFill="1" applyAlignment="1">
      <alignment horizontal="center"/>
    </xf>
    <xf numFmtId="0" fontId="29" fillId="2" borderId="74" xfId="0" applyFont="1" applyFill="1" applyBorder="1" applyAlignment="1">
      <alignment horizontal="center" vertical="center" wrapText="1"/>
    </xf>
    <xf numFmtId="0" fontId="138" fillId="0" borderId="0" xfId="0" applyFont="1" applyFill="1" applyAlignment="1">
      <alignment horizontal="center"/>
    </xf>
    <xf numFmtId="0" fontId="118" fillId="0" borderId="0" xfId="0" applyFont="1" applyFill="1" applyAlignment="1">
      <alignment horizontal="center" vertical="top" wrapText="1"/>
    </xf>
    <xf numFmtId="0" fontId="29" fillId="0" borderId="0" xfId="0" applyFont="1" applyAlignment="1">
      <alignment horizontal="justify"/>
    </xf>
    <xf numFmtId="0" fontId="67" fillId="5" borderId="10" xfId="0" applyFont="1" applyFill="1" applyBorder="1" applyAlignment="1">
      <alignment horizontal="center"/>
    </xf>
    <xf numFmtId="0" fontId="67" fillId="5" borderId="0" xfId="0" applyFont="1" applyFill="1" applyBorder="1" applyAlignment="1">
      <alignment horizontal="center"/>
    </xf>
    <xf numFmtId="0" fontId="67" fillId="5" borderId="4" xfId="0" applyFont="1" applyFill="1" applyBorder="1" applyAlignment="1">
      <alignment horizontal="center"/>
    </xf>
    <xf numFmtId="0" fontId="28" fillId="0" borderId="0" xfId="0" applyFont="1"/>
    <xf numFmtId="0" fontId="29" fillId="0" borderId="1" xfId="0" applyFont="1" applyBorder="1" applyAlignment="1">
      <alignment horizontal="left"/>
    </xf>
    <xf numFmtId="0" fontId="32" fillId="0" borderId="0" xfId="0" applyFont="1" applyAlignment="1">
      <alignment wrapText="1"/>
    </xf>
    <xf numFmtId="0" fontId="29" fillId="0" borderId="0" xfId="0" applyFont="1" applyAlignment="1">
      <alignment horizontal="left" vertical="center"/>
    </xf>
    <xf numFmtId="0" fontId="29" fillId="2" borderId="89" xfId="0" applyFont="1" applyFill="1" applyBorder="1" applyAlignment="1">
      <alignment horizontal="center" vertical="center" wrapText="1"/>
    </xf>
    <xf numFmtId="0" fontId="29" fillId="2" borderId="71" xfId="0" applyFont="1" applyFill="1" applyBorder="1" applyAlignment="1">
      <alignment horizontal="center" vertical="center" wrapText="1"/>
    </xf>
    <xf numFmtId="0" fontId="29" fillId="2" borderId="250" xfId="0" applyFont="1" applyFill="1" applyBorder="1" applyAlignment="1">
      <alignment horizontal="center" vertical="center" wrapText="1"/>
    </xf>
    <xf numFmtId="0" fontId="29" fillId="2" borderId="70" xfId="0" applyFont="1" applyFill="1" applyBorder="1" applyAlignment="1">
      <alignment horizontal="center" vertical="center" wrapText="1"/>
    </xf>
    <xf numFmtId="0" fontId="29" fillId="2" borderId="90" xfId="0" applyFont="1" applyFill="1" applyBorder="1" applyAlignment="1">
      <alignment horizontal="center" vertical="center" wrapText="1"/>
    </xf>
    <xf numFmtId="0" fontId="29" fillId="2" borderId="72" xfId="0" applyFont="1" applyFill="1" applyBorder="1" applyAlignment="1">
      <alignment horizontal="center" vertical="center" wrapText="1"/>
    </xf>
    <xf numFmtId="0" fontId="32" fillId="0" borderId="243" xfId="0" applyFont="1" applyBorder="1" applyAlignment="1">
      <alignment vertical="top" wrapText="1"/>
    </xf>
    <xf numFmtId="0" fontId="32" fillId="0" borderId="244" xfId="0" applyFont="1" applyBorder="1" applyAlignment="1">
      <alignment vertical="top" wrapText="1"/>
    </xf>
    <xf numFmtId="0" fontId="32" fillId="0" borderId="100" xfId="0" applyFont="1" applyBorder="1" applyAlignment="1">
      <alignment vertical="top" wrapText="1"/>
    </xf>
    <xf numFmtId="0" fontId="32" fillId="0" borderId="103" xfId="0" applyFont="1" applyBorder="1" applyAlignment="1">
      <alignment vertical="top" wrapText="1"/>
    </xf>
    <xf numFmtId="0" fontId="32" fillId="0" borderId="245" xfId="0" applyFont="1" applyBorder="1" applyAlignment="1">
      <alignment vertical="top" wrapText="1"/>
    </xf>
    <xf numFmtId="0" fontId="32" fillId="0" borderId="80" xfId="0" applyFont="1" applyBorder="1" applyAlignment="1">
      <alignment vertical="top" wrapText="1"/>
    </xf>
    <xf numFmtId="0" fontId="32" fillId="0" borderId="246" xfId="0" applyFont="1" applyBorder="1" applyAlignment="1">
      <alignment vertical="top" wrapText="1"/>
    </xf>
    <xf numFmtId="0" fontId="32" fillId="0" borderId="247" xfId="0" applyFont="1" applyBorder="1" applyAlignment="1">
      <alignment vertical="top" wrapText="1"/>
    </xf>
    <xf numFmtId="0" fontId="32" fillId="0" borderId="248" xfId="0" applyFont="1" applyBorder="1" applyAlignment="1">
      <alignment vertical="top" wrapText="1"/>
    </xf>
    <xf numFmtId="0" fontId="32" fillId="0" borderId="249" xfId="0" applyFont="1" applyBorder="1" applyAlignment="1">
      <alignment vertical="top" wrapText="1"/>
    </xf>
    <xf numFmtId="0" fontId="32" fillId="0" borderId="251" xfId="0" applyFont="1" applyBorder="1" applyAlignment="1">
      <alignment vertical="top" wrapText="1"/>
    </xf>
    <xf numFmtId="0" fontId="32" fillId="0" borderId="252" xfId="0" applyFont="1" applyBorder="1" applyAlignment="1">
      <alignment vertical="top" wrapText="1"/>
    </xf>
    <xf numFmtId="0" fontId="32" fillId="0" borderId="253" xfId="0" applyFont="1" applyBorder="1" applyAlignment="1">
      <alignment vertical="top" wrapText="1"/>
    </xf>
    <xf numFmtId="49" fontId="32" fillId="0" borderId="249" xfId="0" applyNumberFormat="1" applyFont="1" applyBorder="1" applyAlignment="1">
      <alignment vertical="top" wrapText="1"/>
    </xf>
    <xf numFmtId="49" fontId="32" fillId="0" borderId="247" xfId="0" applyNumberFormat="1" applyFont="1" applyBorder="1" applyAlignment="1">
      <alignment vertical="top" wrapText="1"/>
    </xf>
    <xf numFmtId="49" fontId="32" fillId="0" borderId="254" xfId="0" applyNumberFormat="1" applyFont="1" applyBorder="1" applyAlignment="1">
      <alignment vertical="top" wrapText="1"/>
    </xf>
    <xf numFmtId="0" fontId="32" fillId="0" borderId="254" xfId="0" applyFont="1" applyBorder="1" applyAlignment="1">
      <alignment vertical="top" wrapText="1"/>
    </xf>
    <xf numFmtId="0" fontId="29" fillId="2" borderId="239" xfId="0" applyFont="1" applyFill="1" applyBorder="1" applyAlignment="1">
      <alignment horizontal="center" vertical="center" wrapText="1"/>
    </xf>
    <xf numFmtId="0" fontId="29" fillId="2" borderId="255" xfId="0" applyFont="1" applyFill="1" applyBorder="1" applyAlignment="1">
      <alignment horizontal="center" vertical="center" wrapText="1"/>
    </xf>
    <xf numFmtId="49" fontId="32" fillId="0" borderId="256" xfId="0" applyNumberFormat="1" applyFont="1" applyBorder="1" applyAlignment="1">
      <alignment vertical="top" wrapText="1"/>
    </xf>
    <xf numFmtId="49" fontId="32" fillId="0" borderId="257" xfId="0" applyNumberFormat="1" applyFont="1" applyBorder="1" applyAlignment="1">
      <alignment vertical="top" wrapText="1"/>
    </xf>
    <xf numFmtId="49" fontId="32" fillId="0" borderId="258" xfId="0" applyNumberFormat="1" applyFont="1" applyBorder="1" applyAlignment="1">
      <alignment vertical="top" wrapText="1"/>
    </xf>
    <xf numFmtId="0" fontId="32" fillId="0" borderId="91" xfId="0" applyFont="1" applyBorder="1" applyAlignment="1">
      <alignment vertical="top" wrapText="1"/>
    </xf>
    <xf numFmtId="0" fontId="32" fillId="0" borderId="98" xfId="0" applyFont="1" applyBorder="1" applyAlignment="1">
      <alignment vertical="top" wrapText="1"/>
    </xf>
    <xf numFmtId="0" fontId="32" fillId="0" borderId="88" xfId="0" applyFont="1" applyBorder="1" applyAlignment="1">
      <alignment vertical="top" wrapText="1"/>
    </xf>
    <xf numFmtId="0" fontId="29" fillId="2" borderId="240" xfId="0" applyFont="1" applyFill="1" applyBorder="1" applyAlignment="1">
      <alignment horizontal="center" vertical="center" wrapText="1"/>
    </xf>
    <xf numFmtId="0" fontId="29" fillId="2" borderId="198" xfId="0" applyFont="1" applyFill="1" applyBorder="1" applyAlignment="1">
      <alignment horizontal="center" vertical="center" wrapText="1"/>
    </xf>
    <xf numFmtId="0" fontId="29" fillId="2" borderId="259" xfId="0" applyFont="1" applyFill="1" applyBorder="1" applyAlignment="1">
      <alignment horizontal="center" vertical="center" wrapText="1"/>
    </xf>
    <xf numFmtId="0" fontId="29" fillId="2" borderId="260" xfId="0" applyFont="1" applyFill="1" applyBorder="1" applyAlignment="1">
      <alignment horizontal="center" vertical="center" wrapText="1"/>
    </xf>
    <xf numFmtId="0" fontId="32" fillId="2" borderId="55" xfId="0" applyFont="1" applyFill="1" applyBorder="1" applyAlignment="1">
      <alignment horizontal="center" vertical="center" wrapText="1"/>
    </xf>
    <xf numFmtId="0" fontId="32" fillId="2" borderId="56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justify" vertical="top" wrapText="1"/>
    </xf>
    <xf numFmtId="0" fontId="0" fillId="0" borderId="0" xfId="0" applyAlignment="1">
      <alignment vertical="top" wrapText="1"/>
    </xf>
    <xf numFmtId="0" fontId="32" fillId="2" borderId="129" xfId="0" applyFont="1" applyFill="1" applyBorder="1" applyAlignment="1">
      <alignment horizontal="center" vertical="center" wrapText="1"/>
    </xf>
    <xf numFmtId="0" fontId="32" fillId="2" borderId="2" xfId="0" applyFont="1" applyFill="1" applyBorder="1" applyAlignment="1">
      <alignment horizontal="center" vertical="center" wrapText="1"/>
    </xf>
    <xf numFmtId="0" fontId="32" fillId="2" borderId="3" xfId="0" applyFont="1" applyFill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49" fontId="10" fillId="0" borderId="0" xfId="0" applyNumberFormat="1" applyFont="1" applyAlignment="1">
      <alignment horizontal="center"/>
    </xf>
    <xf numFmtId="49" fontId="10" fillId="0" borderId="111" xfId="0" applyNumberFormat="1" applyFont="1" applyBorder="1" applyAlignment="1">
      <alignment horizontal="center" vertical="center" wrapText="1"/>
    </xf>
    <xf numFmtId="49" fontId="10" fillId="0" borderId="261" xfId="0" applyNumberFormat="1" applyFont="1" applyBorder="1" applyAlignment="1">
      <alignment horizontal="center" vertical="center" wrapText="1"/>
    </xf>
    <xf numFmtId="49" fontId="10" fillId="0" borderId="108" xfId="0" applyNumberFormat="1" applyFont="1" applyBorder="1" applyAlignment="1">
      <alignment horizontal="center" vertical="center" wrapText="1"/>
    </xf>
    <xf numFmtId="49" fontId="10" fillId="0" borderId="109" xfId="0" applyNumberFormat="1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06" fillId="0" borderId="0" xfId="0" applyFont="1" applyAlignment="1">
      <alignment horizontal="center"/>
    </xf>
  </cellXfs>
  <cellStyles count="94">
    <cellStyle name="Comma 2" xfId="2"/>
    <cellStyle name="Comma 3" xfId="3"/>
    <cellStyle name="Comma 4" xfId="4"/>
    <cellStyle name="Comma 5" xfId="5"/>
    <cellStyle name="Comma 6" xfId="6"/>
    <cellStyle name="Hyperlink 2" xfId="7"/>
    <cellStyle name="Normal 19" xfId="8"/>
    <cellStyle name="Normal 2" xfId="9"/>
    <cellStyle name="Normal 2 10" xfId="10"/>
    <cellStyle name="Normal 2 11" xfId="11"/>
    <cellStyle name="Normal 2 12" xfId="12"/>
    <cellStyle name="Normal 2 13" xfId="13"/>
    <cellStyle name="Normal 2 14" xfId="14"/>
    <cellStyle name="Normal 2 2" xfId="15"/>
    <cellStyle name="Normal 2 2 10" xfId="16"/>
    <cellStyle name="Normal 2 2 11" xfId="17"/>
    <cellStyle name="Normal 2 2 2" xfId="18"/>
    <cellStyle name="Normal 2 2 2 10" xfId="19"/>
    <cellStyle name="Normal 2 2 2 11" xfId="20"/>
    <cellStyle name="Normal 2 2 2 2" xfId="21"/>
    <cellStyle name="Normal 2 2 2 2 2" xfId="22"/>
    <cellStyle name="Normal 2 2 2 2 3" xfId="23"/>
    <cellStyle name="Normal 2 2 2 2 4" xfId="24"/>
    <cellStyle name="Normal 2 2 2 2 5" xfId="25"/>
    <cellStyle name="Normal 2 2 2 2 6" xfId="26"/>
    <cellStyle name="Normal 2 2 2 2 7" xfId="27"/>
    <cellStyle name="Normal 2 2 2 2 8" xfId="28"/>
    <cellStyle name="Normal 2 2 2 2 9" xfId="29"/>
    <cellStyle name="Normal 2 2 2 3" xfId="30"/>
    <cellStyle name="Normal 2 2 2 4" xfId="31"/>
    <cellStyle name="Normal 2 2 2 5" xfId="32"/>
    <cellStyle name="Normal 2 2 2 6" xfId="33"/>
    <cellStyle name="Normal 2 2 2 7" xfId="34"/>
    <cellStyle name="Normal 2 2 2 8" xfId="35"/>
    <cellStyle name="Normal 2 2 2 9" xfId="36"/>
    <cellStyle name="Normal 2 2 3" xfId="37"/>
    <cellStyle name="Normal 2 2 4" xfId="38"/>
    <cellStyle name="Normal 2 2 5" xfId="39"/>
    <cellStyle name="Normal 2 2 6" xfId="40"/>
    <cellStyle name="Normal 2 2 7" xfId="41"/>
    <cellStyle name="Normal 2 2 8" xfId="42"/>
    <cellStyle name="Normal 2 2 9" xfId="43"/>
    <cellStyle name="Normal 2 3" xfId="44"/>
    <cellStyle name="Normal 2 4" xfId="45"/>
    <cellStyle name="Normal 2 5" xfId="46"/>
    <cellStyle name="Normal 2 6" xfId="47"/>
    <cellStyle name="Normal 2 7" xfId="48"/>
    <cellStyle name="Normal 2 8" xfId="49"/>
    <cellStyle name="Normal 2 9" xfId="50"/>
    <cellStyle name="Normal 2_ฟอร์มการตรวจสรุปรายงานการจัดการอิเนอร์ยี ออโตโมทีฟ" xfId="51"/>
    <cellStyle name="Normal 3" xfId="52"/>
    <cellStyle name="Normal 3 2" xfId="53"/>
    <cellStyle name="Normal 3 3" xfId="54"/>
    <cellStyle name="Normal 3 4" xfId="55"/>
    <cellStyle name="Normal 3 5" xfId="56"/>
    <cellStyle name="Normal 3 6" xfId="57"/>
    <cellStyle name="Normal 4" xfId="58"/>
    <cellStyle name="Normal 5" xfId="59"/>
    <cellStyle name="Normal 6" xfId="60"/>
    <cellStyle name="Normal 7" xfId="61"/>
    <cellStyle name="Normal 9" xfId="62"/>
    <cellStyle name="Normal_CPN-EMM ภาพรวมทั้งองค์กร (CW)" xfId="63"/>
    <cellStyle name="เครื่องหมายจุลภาค 2" xfId="65"/>
    <cellStyle name="เครื่องหมายจุลภาค 2 2" xfId="66"/>
    <cellStyle name="เครื่องหมายจุลภาค 3" xfId="67"/>
    <cellStyle name="เครื่องหมายจุลภาค 3 2" xfId="68"/>
    <cellStyle name="เครื่องหมายจุลภาค 4" xfId="69"/>
    <cellStyle name="จุลภาค" xfId="1" builtinId="3"/>
    <cellStyle name="ปกติ" xfId="0" builtinId="0"/>
    <cellStyle name="ปกติ 10" xfId="71"/>
    <cellStyle name="ปกติ 2" xfId="72"/>
    <cellStyle name="ปกติ 2 2" xfId="73"/>
    <cellStyle name="ปกติ 2 3" xfId="74"/>
    <cellStyle name="ปกติ 2 42" xfId="75"/>
    <cellStyle name="ปกติ 2 53" xfId="76"/>
    <cellStyle name="ปกติ 2 67" xfId="77"/>
    <cellStyle name="ปกติ 3" xfId="78"/>
    <cellStyle name="ปกติ 3 2" xfId="79"/>
    <cellStyle name="ปกติ 3 2 2" xfId="80"/>
    <cellStyle name="ปกติ 3 3" xfId="81"/>
    <cellStyle name="ปกติ 3 3 2" xfId="82"/>
    <cellStyle name="ปกติ 4" xfId="83"/>
    <cellStyle name="ปกติ 4 2" xfId="84"/>
    <cellStyle name="ปกติ 5" xfId="85"/>
    <cellStyle name="ปกติ 5 2" xfId="86"/>
    <cellStyle name="ปกติ 6" xfId="87"/>
    <cellStyle name="ปกติ 7" xfId="88"/>
    <cellStyle name="ปกติ 8" xfId="89"/>
    <cellStyle name="ปกติ 9" xfId="90"/>
    <cellStyle name="ปกติ 9 2" xfId="91"/>
    <cellStyle name="ปกติ_ค่าไฟฟ้า siamtoppan  2009" xfId="92"/>
    <cellStyle name="เปอร์เซ็นต์" xfId="64" builtinId="5"/>
    <cellStyle name="เปอร์เซ็นต์ 2" xfId="70"/>
    <cellStyle name="標準_Sheet1" xfId="9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externalLink" Target="externalLinks/externalLink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theme" Target="theme/theme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externalLink" Target="externalLinks/externalLink2.xml"/><Relationship Id="rId75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71" Type="http://schemas.openxmlformats.org/officeDocument/2006/relationships/externalLink" Target="externalLinks/externalLink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055393586005832E-2"/>
          <c:y val="5.1546391752577317E-2"/>
          <c:w val="0.91107871720116618"/>
          <c:h val="0.8213058419243985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เปรียบเทียบข้อมูลโรงงาน!$Q$5:$Q$9</c:f>
              <c:strCache>
                <c:ptCount val="5"/>
                <c:pt idx="0">
                  <c:v>SEC ปี 25ww</c:v>
                </c:pt>
                <c:pt idx="1">
                  <c:v>SEC เป้าหมาย</c:v>
                </c:pt>
                <c:pt idx="3">
                  <c:v>ค่าต่ำที่สุด</c:v>
                </c:pt>
                <c:pt idx="4">
                  <c:v>ค่าเฉลี่ย</c:v>
                </c:pt>
              </c:strCache>
            </c:strRef>
          </c:cat>
          <c:val>
            <c:numRef>
              <c:f>เปรียบเทียบข้อมูลโรงงาน!$R$5:$R$9</c:f>
              <c:numCache>
                <c:formatCode>_(* #,##0.00_);_(* \(#,##0.00\);_(* "-"??_);_(@_)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CD52-49AC-A27B-5E15FEF726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60106047"/>
        <c:axId val="1"/>
      </c:barChart>
      <c:catAx>
        <c:axId val="126010604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th-TH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th-TH"/>
          </a:p>
        </c:txPr>
        <c:crossAx val="1260106047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100" b="0" i="0" u="none" strike="noStrike" baseline="0">
          <a:solidFill>
            <a:srgbClr val="000000"/>
          </a:solidFill>
          <a:latin typeface="TH SarabunPSK" pitchFamily="34" charset="-34"/>
          <a:ea typeface="Tahoma"/>
          <a:cs typeface="TH SarabunPSK" pitchFamily="34" charset="-34"/>
        </a:defRPr>
      </a:pPr>
      <a:endParaRPr lang="th-TH"/>
    </a:p>
  </c:txPr>
  <c:printSettings>
    <c:headerFooter/>
    <c:pageMargins b="0.75000000000000377" l="0.70000000000000062" r="0.70000000000000062" t="0.75000000000000377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703183130146291"/>
          <c:y val="8.5934221185314796E-2"/>
          <c:w val="0.73702946010253823"/>
          <c:h val="0.8075774602248796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กราฟพลังงาน!$T$6</c:f>
              <c:strCache>
                <c:ptCount val="1"/>
                <c:pt idx="0">
                  <c:v>ปี 25ww</c:v>
                </c:pt>
              </c:strCache>
            </c:strRef>
          </c:tx>
          <c:invertIfNegative val="0"/>
          <c:cat>
            <c:strRef>
              <c:f>กราฟพลังงาน!$S$7:$S$18</c:f>
              <c:strCache>
                <c:ptCount val="12"/>
                <c:pt idx="0">
                  <c:v>ม.ค.</c:v>
                </c:pt>
                <c:pt idx="1">
                  <c:v>ก.พ.</c:v>
                </c:pt>
                <c:pt idx="2">
                  <c:v>มี.ค.</c:v>
                </c:pt>
                <c:pt idx="3">
                  <c:v>เม.ย.</c:v>
                </c:pt>
                <c:pt idx="4">
                  <c:v>พ.ค.</c:v>
                </c:pt>
                <c:pt idx="5">
                  <c:v>มิ.ย.</c:v>
                </c:pt>
                <c:pt idx="6">
                  <c:v>ก.ค.</c:v>
                </c:pt>
                <c:pt idx="7">
                  <c:v>ส.ค.</c:v>
                </c:pt>
                <c:pt idx="8">
                  <c:v>ก.ย.</c:v>
                </c:pt>
                <c:pt idx="9">
                  <c:v>ต.ค.</c:v>
                </c:pt>
                <c:pt idx="10">
                  <c:v>พ.ย.</c:v>
                </c:pt>
                <c:pt idx="11">
                  <c:v>ธ.ค.</c:v>
                </c:pt>
              </c:strCache>
            </c:strRef>
          </c:cat>
          <c:val>
            <c:numRef>
              <c:f>กราฟพลังงาน!$T$7:$T$18</c:f>
              <c:numCache>
                <c:formatCode>_(* #,##0_);_(* \(#,##0\);_(*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48-41E6-8CFA-65F3C41FD9DB}"/>
            </c:ext>
          </c:extLst>
        </c:ser>
        <c:ser>
          <c:idx val="1"/>
          <c:order val="1"/>
          <c:tx>
            <c:strRef>
              <c:f>กราฟพลังงาน!$U$6</c:f>
              <c:strCache>
                <c:ptCount val="1"/>
                <c:pt idx="0">
                  <c:v>ปี 25xx</c:v>
                </c:pt>
              </c:strCache>
            </c:strRef>
          </c:tx>
          <c:invertIfNegative val="0"/>
          <c:cat>
            <c:strRef>
              <c:f>กราฟพลังงาน!$S$7:$S$18</c:f>
              <c:strCache>
                <c:ptCount val="12"/>
                <c:pt idx="0">
                  <c:v>ม.ค.</c:v>
                </c:pt>
                <c:pt idx="1">
                  <c:v>ก.พ.</c:v>
                </c:pt>
                <c:pt idx="2">
                  <c:v>มี.ค.</c:v>
                </c:pt>
                <c:pt idx="3">
                  <c:v>เม.ย.</c:v>
                </c:pt>
                <c:pt idx="4">
                  <c:v>พ.ค.</c:v>
                </c:pt>
                <c:pt idx="5">
                  <c:v>มิ.ย.</c:v>
                </c:pt>
                <c:pt idx="6">
                  <c:v>ก.ค.</c:v>
                </c:pt>
                <c:pt idx="7">
                  <c:v>ส.ค.</c:v>
                </c:pt>
                <c:pt idx="8">
                  <c:v>ก.ย.</c:v>
                </c:pt>
                <c:pt idx="9">
                  <c:v>ต.ค.</c:v>
                </c:pt>
                <c:pt idx="10">
                  <c:v>พ.ย.</c:v>
                </c:pt>
                <c:pt idx="11">
                  <c:v>ธ.ค.</c:v>
                </c:pt>
              </c:strCache>
            </c:strRef>
          </c:cat>
          <c:val>
            <c:numRef>
              <c:f>กราฟพลังงาน!$U$7:$U$18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48-41E6-8CFA-65F3C41FD9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60064863"/>
        <c:axId val="1"/>
        <c:axId val="0"/>
      </c:bar3DChart>
      <c:catAx>
        <c:axId val="126006486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th-TH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>
              <a:solidFill>
                <a:schemeClr val="accent5">
                  <a:lumMod val="20000"/>
                  <a:lumOff val="80000"/>
                </a:schemeClr>
              </a:solidFill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noFill/>
        </c:spPr>
        <c:txPr>
          <a:bodyPr rot="0" vert="horz"/>
          <a:lstStyle/>
          <a:p>
            <a:pPr>
              <a:defRPr/>
            </a:pPr>
            <a:endParaRPr lang="th-TH"/>
          </a:p>
        </c:txPr>
        <c:crossAx val="1260064863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1471490836619307"/>
          <c:y val="0.44023114249163131"/>
          <c:w val="7.4128272390532463E-2"/>
          <c:h val="0.13043885703455743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100" b="0" i="0" u="none" strike="noStrike" baseline="0">
          <a:solidFill>
            <a:srgbClr val="000000"/>
          </a:solidFill>
          <a:latin typeface="TH SarabunPSK" pitchFamily="34" charset="-34"/>
          <a:ea typeface="Tahoma"/>
          <a:cs typeface="TH SarabunPSK" pitchFamily="34" charset="-34"/>
        </a:defRPr>
      </a:pPr>
      <a:endParaRPr lang="th-TH"/>
    </a:p>
  </c:txPr>
  <c:printSettings>
    <c:headerFooter/>
    <c:pageMargins b="0.750000000000004" l="0.70000000000000062" r="0.70000000000000062" t="0.750000000000004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545698955012812"/>
          <c:y val="0.10941959431852021"/>
          <c:w val="0.74805853131020061"/>
          <c:h val="0.7767868198533236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กราฟพลังงาน!$Q$20</c:f>
              <c:strCache>
                <c:ptCount val="1"/>
                <c:pt idx="0">
                  <c:v>ปี 25ww</c:v>
                </c:pt>
              </c:strCache>
            </c:strRef>
          </c:tx>
          <c:invertIfNegative val="0"/>
          <c:cat>
            <c:strRef>
              <c:f>กราฟพลังงาน!$P$21:$P$32</c:f>
              <c:strCache>
                <c:ptCount val="12"/>
                <c:pt idx="0">
                  <c:v>ม.ค.</c:v>
                </c:pt>
                <c:pt idx="1">
                  <c:v>ก.พ.</c:v>
                </c:pt>
                <c:pt idx="2">
                  <c:v>มี.ค.</c:v>
                </c:pt>
                <c:pt idx="3">
                  <c:v>เม.ย.</c:v>
                </c:pt>
                <c:pt idx="4">
                  <c:v>พ.ค.</c:v>
                </c:pt>
                <c:pt idx="5">
                  <c:v>มิ.ย.</c:v>
                </c:pt>
                <c:pt idx="6">
                  <c:v>ก.ค.</c:v>
                </c:pt>
                <c:pt idx="7">
                  <c:v>ส.ค.</c:v>
                </c:pt>
                <c:pt idx="8">
                  <c:v>ก.ย.</c:v>
                </c:pt>
                <c:pt idx="9">
                  <c:v>ต.ค.</c:v>
                </c:pt>
                <c:pt idx="10">
                  <c:v>พ.ย.</c:v>
                </c:pt>
                <c:pt idx="11">
                  <c:v>ธ.ค.</c:v>
                </c:pt>
              </c:strCache>
            </c:strRef>
          </c:cat>
          <c:val>
            <c:numRef>
              <c:f>กราฟพลังงาน!$Q$21:$Q$32</c:f>
              <c:numCache>
                <c:formatCode>_(* #,##0_);_(* \(#,##0\);_(*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CF-4A25-87FC-D621D19CC9BD}"/>
            </c:ext>
          </c:extLst>
        </c:ser>
        <c:ser>
          <c:idx val="1"/>
          <c:order val="1"/>
          <c:tx>
            <c:strRef>
              <c:f>กราฟพลังงาน!$R$20</c:f>
              <c:strCache>
                <c:ptCount val="1"/>
                <c:pt idx="0">
                  <c:v>ปี 25xx</c:v>
                </c:pt>
              </c:strCache>
            </c:strRef>
          </c:tx>
          <c:invertIfNegative val="0"/>
          <c:cat>
            <c:strRef>
              <c:f>กราฟพลังงาน!$P$21:$P$32</c:f>
              <c:strCache>
                <c:ptCount val="12"/>
                <c:pt idx="0">
                  <c:v>ม.ค.</c:v>
                </c:pt>
                <c:pt idx="1">
                  <c:v>ก.พ.</c:v>
                </c:pt>
                <c:pt idx="2">
                  <c:v>มี.ค.</c:v>
                </c:pt>
                <c:pt idx="3">
                  <c:v>เม.ย.</c:v>
                </c:pt>
                <c:pt idx="4">
                  <c:v>พ.ค.</c:v>
                </c:pt>
                <c:pt idx="5">
                  <c:v>มิ.ย.</c:v>
                </c:pt>
                <c:pt idx="6">
                  <c:v>ก.ค.</c:v>
                </c:pt>
                <c:pt idx="7">
                  <c:v>ส.ค.</c:v>
                </c:pt>
                <c:pt idx="8">
                  <c:v>ก.ย.</c:v>
                </c:pt>
                <c:pt idx="9">
                  <c:v>ต.ค.</c:v>
                </c:pt>
                <c:pt idx="10">
                  <c:v>พ.ย.</c:v>
                </c:pt>
                <c:pt idx="11">
                  <c:v>ธ.ค.</c:v>
                </c:pt>
              </c:strCache>
            </c:strRef>
          </c:cat>
          <c:val>
            <c:numRef>
              <c:f>กราฟพลังงาน!$R$21:$R$32</c:f>
              <c:numCache>
                <c:formatCode>_(* #,##0_);_(* \(#,##0\);_(*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2CF-4A25-87FC-D621D19CC9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60061951"/>
        <c:axId val="1"/>
        <c:axId val="0"/>
      </c:bar3DChart>
      <c:catAx>
        <c:axId val="126006195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th-TH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>
              <a:solidFill>
                <a:schemeClr val="accent5">
                  <a:lumMod val="20000"/>
                  <a:lumOff val="80000"/>
                </a:schemeClr>
              </a:solidFill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th-TH"/>
          </a:p>
        </c:txPr>
        <c:crossAx val="1260061951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1200564112963167"/>
          <c:y val="0.43553702034080088"/>
          <c:w val="7.6481485727643156E-2"/>
          <c:h val="0.12652472099285836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100" b="0" i="0" u="none" strike="noStrike" baseline="0">
          <a:solidFill>
            <a:srgbClr val="000000"/>
          </a:solidFill>
          <a:latin typeface="TH SarabunPSK" pitchFamily="34" charset="-34"/>
          <a:ea typeface="Tahoma"/>
          <a:cs typeface="TH SarabunPSK" pitchFamily="34" charset="-34"/>
        </a:defRPr>
      </a:pPr>
      <a:endParaRPr lang="th-TH"/>
    </a:p>
  </c:txPr>
  <c:printSettings>
    <c:headerFooter/>
    <c:pageMargins b="0.750000000000004" l="0.70000000000000062" r="0.70000000000000062" t="0.750000000000004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  <c:spPr>
        <a:ln>
          <a:solidFill>
            <a:schemeClr val="accent5">
              <a:lumMod val="20000"/>
              <a:lumOff val="80000"/>
            </a:schemeClr>
          </a:solidFill>
        </a:ln>
      </c:spPr>
    </c:sideWall>
    <c:backWall>
      <c:thickness val="0"/>
      <c:spPr>
        <a:ln>
          <a:solidFill>
            <a:schemeClr val="accent5">
              <a:lumMod val="20000"/>
              <a:lumOff val="80000"/>
            </a:schemeClr>
          </a:solidFill>
        </a:ln>
      </c:spPr>
    </c:backWall>
    <c:plotArea>
      <c:layout>
        <c:manualLayout>
          <c:layoutTarget val="inner"/>
          <c:xMode val="edge"/>
          <c:yMode val="edge"/>
          <c:x val="0.14545698955012837"/>
          <c:y val="0.10941959431852021"/>
          <c:w val="0.74805853131020061"/>
          <c:h val="0.7767868198533236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กราฟพลังงานผลิตไฟฟ้า!$Q$5</c:f>
              <c:strCache>
                <c:ptCount val="1"/>
                <c:pt idx="0">
                  <c:v>ปี 25ww</c:v>
                </c:pt>
              </c:strCache>
            </c:strRef>
          </c:tx>
          <c:invertIfNegative val="0"/>
          <c:cat>
            <c:strRef>
              <c:f>กราฟพลังงานผลิตไฟฟ้า!$P$6:$P$17</c:f>
              <c:strCache>
                <c:ptCount val="12"/>
                <c:pt idx="0">
                  <c:v>ม.ค.</c:v>
                </c:pt>
                <c:pt idx="1">
                  <c:v>ก.พ.</c:v>
                </c:pt>
                <c:pt idx="2">
                  <c:v>มี.ค.</c:v>
                </c:pt>
                <c:pt idx="3">
                  <c:v>เม.ย.</c:v>
                </c:pt>
                <c:pt idx="4">
                  <c:v>พ.ค.</c:v>
                </c:pt>
                <c:pt idx="5">
                  <c:v>มิ.ย.</c:v>
                </c:pt>
                <c:pt idx="6">
                  <c:v>ก.ค.</c:v>
                </c:pt>
                <c:pt idx="7">
                  <c:v>ส.ค.</c:v>
                </c:pt>
                <c:pt idx="8">
                  <c:v>ก.ย.</c:v>
                </c:pt>
                <c:pt idx="9">
                  <c:v>ต.ค.</c:v>
                </c:pt>
                <c:pt idx="10">
                  <c:v>พ.ย.</c:v>
                </c:pt>
                <c:pt idx="11">
                  <c:v>ธ.ค.</c:v>
                </c:pt>
              </c:strCache>
            </c:strRef>
          </c:cat>
          <c:val>
            <c:numRef>
              <c:f>กราฟพลังงานผลิตไฟฟ้า!$Q$6:$Q$17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0-241F-4520-B1ED-108815B35A4C}"/>
            </c:ext>
          </c:extLst>
        </c:ser>
        <c:ser>
          <c:idx val="1"/>
          <c:order val="1"/>
          <c:tx>
            <c:strRef>
              <c:f>กราฟพลังงานผลิตไฟฟ้า!$R$5</c:f>
              <c:strCache>
                <c:ptCount val="1"/>
                <c:pt idx="0">
                  <c:v>ปี 25xx</c:v>
                </c:pt>
              </c:strCache>
            </c:strRef>
          </c:tx>
          <c:invertIfNegative val="0"/>
          <c:cat>
            <c:strRef>
              <c:f>กราฟพลังงานผลิตไฟฟ้า!$P$6:$P$17</c:f>
              <c:strCache>
                <c:ptCount val="12"/>
                <c:pt idx="0">
                  <c:v>ม.ค.</c:v>
                </c:pt>
                <c:pt idx="1">
                  <c:v>ก.พ.</c:v>
                </c:pt>
                <c:pt idx="2">
                  <c:v>มี.ค.</c:v>
                </c:pt>
                <c:pt idx="3">
                  <c:v>เม.ย.</c:v>
                </c:pt>
                <c:pt idx="4">
                  <c:v>พ.ค.</c:v>
                </c:pt>
                <c:pt idx="5">
                  <c:v>มิ.ย.</c:v>
                </c:pt>
                <c:pt idx="6">
                  <c:v>ก.ค.</c:v>
                </c:pt>
                <c:pt idx="7">
                  <c:v>ส.ค.</c:v>
                </c:pt>
                <c:pt idx="8">
                  <c:v>ก.ย.</c:v>
                </c:pt>
                <c:pt idx="9">
                  <c:v>ต.ค.</c:v>
                </c:pt>
                <c:pt idx="10">
                  <c:v>พ.ย.</c:v>
                </c:pt>
                <c:pt idx="11">
                  <c:v>ธ.ค.</c:v>
                </c:pt>
              </c:strCache>
            </c:strRef>
          </c:cat>
          <c:val>
            <c:numRef>
              <c:f>กราฟพลังงานผลิตไฟฟ้า!$R$6:$R$17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1-241F-4520-B1ED-108815B35A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60083999"/>
        <c:axId val="1"/>
        <c:axId val="0"/>
      </c:bar3DChart>
      <c:catAx>
        <c:axId val="126008399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th-TH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>
              <a:solidFill>
                <a:schemeClr val="accent5">
                  <a:lumMod val="20000"/>
                  <a:lumOff val="80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th-TH"/>
          </a:p>
        </c:txPr>
        <c:crossAx val="1260083999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1114019390990764"/>
          <c:y val="0.4301504850886434"/>
          <c:w val="7.8521024841016432E-2"/>
          <c:h val="0.13151097633283365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100" b="0" i="0" u="none" strike="noStrike" baseline="0">
          <a:solidFill>
            <a:srgbClr val="000000"/>
          </a:solidFill>
          <a:latin typeface="TH SarabunPSK" pitchFamily="34" charset="-34"/>
          <a:ea typeface="Tahoma"/>
          <a:cs typeface="TH SarabunPSK" pitchFamily="34" charset="-34"/>
        </a:defRPr>
      </a:pPr>
      <a:endParaRPr lang="th-TH"/>
    </a:p>
  </c:txPr>
  <c:printSettings>
    <c:headerFooter/>
    <c:pageMargins b="0.75000000000000444" l="0.70000000000000062" r="0.70000000000000062" t="0.75000000000000444" header="0.30000000000000032" footer="0.30000000000000032"/>
    <c:pageSetup orientation="portrait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842247670219844"/>
          <c:y val="0.15615615615615641"/>
          <c:w val="0.62501688132577515"/>
          <c:h val="0.517594129562628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กราฟสัดส่วนการใช้พลังงาน!$Y$14</c:f>
              <c:strCache>
                <c:ptCount val="1"/>
                <c:pt idx="0">
                  <c:v>ปี 25ww</c:v>
                </c:pt>
              </c:strCache>
            </c:strRef>
          </c:tx>
          <c:invertIfNegative val="0"/>
          <c:cat>
            <c:strRef>
              <c:f>กราฟสัดส่วนการใช้พลังงาน!$X$15:$X$20</c:f>
              <c:strCache>
                <c:ptCount val="6"/>
                <c:pt idx="0">
                  <c:v>แสงสว่าง</c:v>
                </c:pt>
                <c:pt idx="1">
                  <c:v>ปรับอากาศสำนักงาน*</c:v>
                </c:pt>
                <c:pt idx="2">
                  <c:v>ทำความเย็น</c:v>
                </c:pt>
                <c:pt idx="3">
                  <c:v>การผลิต</c:v>
                </c:pt>
                <c:pt idx="4">
                  <c:v>อัดอากาศ</c:v>
                </c:pt>
                <c:pt idx="5">
                  <c:v>อื่นๆ</c:v>
                </c:pt>
              </c:strCache>
            </c:strRef>
          </c:cat>
          <c:val>
            <c:numRef>
              <c:f>กราฟสัดส่วนการใช้พลังงาน!$Y$15:$Y$20</c:f>
              <c:numCache>
                <c:formatCode>_(* #,##0_);_(* \(#,##0\);_(* "-"??_);_(@_)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E9-4BCB-8392-0BFCB7B99FC2}"/>
            </c:ext>
          </c:extLst>
        </c:ser>
        <c:ser>
          <c:idx val="1"/>
          <c:order val="1"/>
          <c:tx>
            <c:strRef>
              <c:f>กราฟสัดส่วนการใช้พลังงาน!$Z$14</c:f>
              <c:strCache>
                <c:ptCount val="1"/>
                <c:pt idx="0">
                  <c:v>ปี 25xx</c:v>
                </c:pt>
              </c:strCache>
            </c:strRef>
          </c:tx>
          <c:invertIfNegative val="0"/>
          <c:cat>
            <c:strRef>
              <c:f>กราฟสัดส่วนการใช้พลังงาน!$X$15:$X$20</c:f>
              <c:strCache>
                <c:ptCount val="6"/>
                <c:pt idx="0">
                  <c:v>แสงสว่าง</c:v>
                </c:pt>
                <c:pt idx="1">
                  <c:v>ปรับอากาศสำนักงาน*</c:v>
                </c:pt>
                <c:pt idx="2">
                  <c:v>ทำความเย็น</c:v>
                </c:pt>
                <c:pt idx="3">
                  <c:v>การผลิต</c:v>
                </c:pt>
                <c:pt idx="4">
                  <c:v>อัดอากาศ</c:v>
                </c:pt>
                <c:pt idx="5">
                  <c:v>อื่นๆ</c:v>
                </c:pt>
              </c:strCache>
            </c:strRef>
          </c:cat>
          <c:val>
            <c:numRef>
              <c:f>กราฟสัดส่วนการใช้พลังงาน!$Z$15:$Z$20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7E9-4BCB-8392-0BFCB7B99F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60111039"/>
        <c:axId val="1"/>
      </c:barChart>
      <c:catAx>
        <c:axId val="126011103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/>
            </a:pPr>
            <a:endParaRPr lang="th-TH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>
              <a:solidFill>
                <a:schemeClr val="accent5">
                  <a:lumMod val="20000"/>
                  <a:lumOff val="80000"/>
                </a:schemeClr>
              </a:solidFill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th-TH"/>
          </a:p>
        </c:txPr>
        <c:crossAx val="1260111039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0843763028240299"/>
          <c:y val="0.41523830174585885"/>
          <c:w val="7.8080589710223067E-2"/>
          <c:h val="0.16609532069834354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100" b="0" i="0" u="none" strike="noStrike" baseline="0">
          <a:solidFill>
            <a:srgbClr val="000000"/>
          </a:solidFill>
          <a:latin typeface="TH SarabunPSK" pitchFamily="34" charset="-34"/>
          <a:ea typeface="Tahoma"/>
          <a:cs typeface="TH SarabunPSK" pitchFamily="34" charset="-34"/>
        </a:defRPr>
      </a:pPr>
      <a:endParaRPr lang="th-TH"/>
    </a:p>
  </c:txPr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07464471269144"/>
          <c:y val="0.22661396574440051"/>
          <c:w val="0.56166185377169564"/>
          <c:h val="0.60220887408836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กราฟสัดส่วนการใช้พลังงาน!$X$29</c:f>
              <c:strCache>
                <c:ptCount val="1"/>
                <c:pt idx="0">
                  <c:v>ปี 25ww</c:v>
                </c:pt>
              </c:strCache>
            </c:strRef>
          </c:tx>
          <c:invertIfNegative val="0"/>
          <c:cat>
            <c:strRef>
              <c:f>กราฟสัดส่วนการใช้พลังงาน!$Y$28:$Z$28</c:f>
              <c:strCache>
                <c:ptCount val="1"/>
                <c:pt idx="0">
                  <c:v>ปี 25xx</c:v>
                </c:pt>
              </c:strCache>
            </c:strRef>
          </c:cat>
          <c:val>
            <c:numRef>
              <c:f>กราฟสัดส่วนการใช้พลังงาน!$Y$29:$Z$29</c:f>
              <c:numCache>
                <c:formatCode>_(* #,##0_);_(* \(#,##0\);_(* "-"??_);_(@_)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0-F098-4778-AE3B-6EBB62F37FA1}"/>
            </c:ext>
          </c:extLst>
        </c:ser>
        <c:ser>
          <c:idx val="1"/>
          <c:order val="1"/>
          <c:tx>
            <c:strRef>
              <c:f>กราฟสัดส่วนการใช้พลังงาน!$X$30</c:f>
              <c:strCache>
                <c:ptCount val="1"/>
                <c:pt idx="0">
                  <c:v>ปี 25xx</c:v>
                </c:pt>
              </c:strCache>
            </c:strRef>
          </c:tx>
          <c:invertIfNegative val="0"/>
          <c:cat>
            <c:strRef>
              <c:f>กราฟสัดส่วนการใช้พลังงาน!$Y$28:$Z$28</c:f>
              <c:strCache>
                <c:ptCount val="1"/>
                <c:pt idx="0">
                  <c:v>ปี 25xx</c:v>
                </c:pt>
              </c:strCache>
            </c:strRef>
          </c:cat>
          <c:val>
            <c:numRef>
              <c:f>กราฟสัดส่วนการใช้พลังงาน!$Y$30:$Z$30</c:f>
              <c:numCache>
                <c:formatCode>_(* #,##0_);_(* \(#,##0\);_(* "-"??_);_(@_)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1-F098-4778-AE3B-6EBB62F37F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60070271"/>
        <c:axId val="1"/>
      </c:barChart>
      <c:catAx>
        <c:axId val="126007027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th-TH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>
              <a:solidFill>
                <a:schemeClr val="accent5">
                  <a:lumMod val="20000"/>
                  <a:lumOff val="80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th-TH"/>
          </a:p>
        </c:txPr>
        <c:crossAx val="1260070271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0870523300979833"/>
          <c:y val="0.39831861399280211"/>
          <c:w val="8.0672323868541562E-2"/>
          <c:h val="0.20339673906015426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100" b="0" i="0" u="none" strike="noStrike" baseline="0">
          <a:solidFill>
            <a:srgbClr val="000000"/>
          </a:solidFill>
          <a:latin typeface="TH SarabunPSK" pitchFamily="34" charset="-34"/>
          <a:ea typeface="Tahoma"/>
          <a:cs typeface="TH SarabunPSK" pitchFamily="34" charset="-34"/>
        </a:defRPr>
      </a:pPr>
      <a:endParaRPr lang="th-TH"/>
    </a:p>
  </c:txPr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8333333333333917E-2"/>
          <c:y val="6.4739884393063579E-2"/>
          <c:w val="0.70858464566929169"/>
          <c:h val="0.8982658959537572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5B9-4C98-8B83-13B7EE428FF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25B9-4C98-8B83-13B7EE428FFB}"/>
              </c:ext>
            </c:extLst>
          </c:dPt>
          <c:cat>
            <c:strRef>
              <c:f>กราฟสัดส่วนการใช้พลังงาน!$P$4:$P$5</c:f>
              <c:strCache>
                <c:ptCount val="2"/>
                <c:pt idx="0">
                  <c:v>ไฟฟ้า (MJ)</c:v>
                </c:pt>
                <c:pt idx="1">
                  <c:v>ความร้อน (MJ)</c:v>
                </c:pt>
              </c:strCache>
            </c:strRef>
          </c:cat>
          <c:val>
            <c:numRef>
              <c:f>กราฟสัดส่วนการใช้พลังงาน!$Q$4:$Q$5</c:f>
              <c:numCache>
                <c:formatCode>_(* #,##0_);_(* \(#,##0\);_(* "-"??_);_(@_)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5B9-4C98-8B83-13B7EE428F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0202926252893505"/>
          <c:y val="0.73587560970179222"/>
          <c:w val="0.27221542832754625"/>
          <c:h val="0.20755465914665933"/>
        </c:manualLayout>
      </c:layout>
      <c:overlay val="0"/>
    </c:legend>
    <c:plotVisOnly val="1"/>
    <c:dispBlanksAs val="zero"/>
    <c:showDLblsOverMax val="0"/>
  </c:chart>
  <c:txPr>
    <a:bodyPr/>
    <a:lstStyle/>
    <a:p>
      <a:pPr>
        <a:defRPr sz="1100" b="0" i="0" u="none" strike="noStrike" baseline="0">
          <a:solidFill>
            <a:srgbClr val="000000"/>
          </a:solidFill>
          <a:latin typeface="TH SarabunPSK" pitchFamily="34" charset="-34"/>
          <a:ea typeface="Tahoma"/>
          <a:cs typeface="TH SarabunPSK" pitchFamily="34" charset="-34"/>
        </a:defRPr>
      </a:pPr>
      <a:endParaRPr lang="th-TH"/>
    </a:p>
  </c:txPr>
  <c:printSettings>
    <c:headerFooter/>
    <c:pageMargins b="0.75000000000000377" l="0.70000000000000062" r="0.70000000000000062" t="0.75000000000000377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8333333333333938E-2"/>
          <c:y val="6.4739884393063579E-2"/>
          <c:w val="0.70858464566929169"/>
          <c:h val="0.8982658959537572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66F-456C-8C8C-ABB7980630F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466F-456C-8C8C-ABB7980630FD}"/>
              </c:ext>
            </c:extLst>
          </c:dPt>
          <c:cat>
            <c:strRef>
              <c:f>กราฟสัดส่วนการใช้พลังงาน!$R$4:$R$5</c:f>
              <c:strCache>
                <c:ptCount val="2"/>
                <c:pt idx="0">
                  <c:v>ไฟฟ้า (MJ)</c:v>
                </c:pt>
                <c:pt idx="1">
                  <c:v>ความร้อน (MJ)</c:v>
                </c:pt>
              </c:strCache>
            </c:strRef>
          </c:cat>
          <c:val>
            <c:numRef>
              <c:f>กราฟสัดส่วนการใช้พลังงาน!$S$4:$S$5</c:f>
              <c:numCache>
                <c:formatCode>_(* #,##0_);_(* \(#,##0\);_(* "-"??_);_(@_)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F-456C-8C8C-ABB7980630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9531374342793739"/>
          <c:y val="0.72172415566906545"/>
          <c:w val="0.27424725338392747"/>
          <c:h val="0.20755465914665933"/>
        </c:manualLayout>
      </c:layout>
      <c:overlay val="0"/>
    </c:legend>
    <c:plotVisOnly val="1"/>
    <c:dispBlanksAs val="zero"/>
    <c:showDLblsOverMax val="0"/>
  </c:chart>
  <c:txPr>
    <a:bodyPr/>
    <a:lstStyle/>
    <a:p>
      <a:pPr>
        <a:defRPr sz="1100" b="0" i="0" u="none" strike="noStrike" baseline="0">
          <a:solidFill>
            <a:srgbClr val="000000"/>
          </a:solidFill>
          <a:latin typeface="TH SarabunPSK" pitchFamily="34" charset="-34"/>
          <a:ea typeface="Tahoma"/>
          <a:cs typeface="TH SarabunPSK" pitchFamily="34" charset="-34"/>
        </a:defRPr>
      </a:pPr>
      <a:endParaRPr lang="th-TH"/>
    </a:p>
  </c:txPr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3944954128440369E-2"/>
          <c:y val="2.6615969581749048E-2"/>
          <c:w val="0.83119266055045871"/>
          <c:h val="0.90684410646387836"/>
        </c:manualLayout>
      </c:layout>
      <c:lineChart>
        <c:grouping val="standard"/>
        <c:varyColors val="0"/>
        <c:ser>
          <c:idx val="0"/>
          <c:order val="0"/>
          <c:tx>
            <c:strRef>
              <c:f>เพิ่มเติมเทียบข้อมูล!$W$2</c:f>
              <c:strCache>
                <c:ptCount val="1"/>
                <c:pt idx="0">
                  <c:v>SEC ENERGY ww</c:v>
                </c:pt>
              </c:strCache>
            </c:strRef>
          </c:tx>
          <c:marker>
            <c:symbol val="none"/>
          </c:marker>
          <c:cat>
            <c:strRef>
              <c:f>เพิ่มเติมเทียบข้อมูล!$U$3:$V$14</c:f>
              <c:strCache>
                <c:ptCount val="12"/>
                <c:pt idx="0">
                  <c:v> ม.ค.</c:v>
                </c:pt>
                <c:pt idx="1">
                  <c:v> ก.พ.</c:v>
                </c:pt>
                <c:pt idx="2">
                  <c:v>มี.ค.</c:v>
                </c:pt>
                <c:pt idx="3">
                  <c:v>เม.ย.</c:v>
                </c:pt>
                <c:pt idx="4">
                  <c:v>พ.ค.</c:v>
                </c:pt>
                <c:pt idx="5">
                  <c:v>มิ.ย.</c:v>
                </c:pt>
                <c:pt idx="6">
                  <c:v>ก.ค.</c:v>
                </c:pt>
                <c:pt idx="7">
                  <c:v>ส.ค.</c:v>
                </c:pt>
                <c:pt idx="8">
                  <c:v>ก.ย.</c:v>
                </c:pt>
                <c:pt idx="9">
                  <c:v>ต.ค.</c:v>
                </c:pt>
                <c:pt idx="10">
                  <c:v>พ.ย.</c:v>
                </c:pt>
                <c:pt idx="11">
                  <c:v>ธ.ค.</c:v>
                </c:pt>
              </c:strCache>
            </c:strRef>
          </c:cat>
          <c:val>
            <c:numRef>
              <c:f>เพิ่มเติมเทียบข้อมูล!$W$3:$W$14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CE7-43FE-A18B-CCD4CBFF82BE}"/>
            </c:ext>
          </c:extLst>
        </c:ser>
        <c:ser>
          <c:idx val="1"/>
          <c:order val="1"/>
          <c:tx>
            <c:strRef>
              <c:f>เพิ่มเติมเทียบข้อมูล!$X$2</c:f>
              <c:strCache>
                <c:ptCount val="1"/>
                <c:pt idx="0">
                  <c:v>SEC ENERGY xx</c:v>
                </c:pt>
              </c:strCache>
            </c:strRef>
          </c:tx>
          <c:marker>
            <c:symbol val="none"/>
          </c:marker>
          <c:cat>
            <c:strRef>
              <c:f>เพิ่มเติมเทียบข้อมูล!$U$3:$V$14</c:f>
              <c:strCache>
                <c:ptCount val="12"/>
                <c:pt idx="0">
                  <c:v> ม.ค.</c:v>
                </c:pt>
                <c:pt idx="1">
                  <c:v> ก.พ.</c:v>
                </c:pt>
                <c:pt idx="2">
                  <c:v>มี.ค.</c:v>
                </c:pt>
                <c:pt idx="3">
                  <c:v>เม.ย.</c:v>
                </c:pt>
                <c:pt idx="4">
                  <c:v>พ.ค.</c:v>
                </c:pt>
                <c:pt idx="5">
                  <c:v>มิ.ย.</c:v>
                </c:pt>
                <c:pt idx="6">
                  <c:v>ก.ค.</c:v>
                </c:pt>
                <c:pt idx="7">
                  <c:v>ส.ค.</c:v>
                </c:pt>
                <c:pt idx="8">
                  <c:v>ก.ย.</c:v>
                </c:pt>
                <c:pt idx="9">
                  <c:v>ต.ค.</c:v>
                </c:pt>
                <c:pt idx="10">
                  <c:v>พ.ย.</c:v>
                </c:pt>
                <c:pt idx="11">
                  <c:v>ธ.ค.</c:v>
                </c:pt>
              </c:strCache>
            </c:strRef>
          </c:cat>
          <c:val>
            <c:numRef>
              <c:f>เพิ่มเติมเทียบข้อมูล!$X$3:$X$14</c:f>
              <c:numCache>
                <c:formatCode>_(* #,##0.00_);_(* \(#,##0.00\);_(*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CE7-43FE-A18B-CCD4CBFF82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60106879"/>
        <c:axId val="1"/>
      </c:lineChart>
      <c:catAx>
        <c:axId val="126010687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th-TH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th-TH"/>
          </a:p>
        </c:txPr>
        <c:crossAx val="1260106879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7727964778499046"/>
          <c:y val="0.34147475062961341"/>
          <c:w val="0.11374229066275229"/>
          <c:h val="8.7807793019043456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th-TH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checked="Checked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80.xml><?xml version="1.0" encoding="utf-8"?>
<formControlPr xmlns="http://schemas.microsoft.com/office/spreadsheetml/2009/9/main" objectType="CheckBox" lockText="1" noThreeD="1"/>
</file>

<file path=xl/ctrlProps/ctrlProp181.xml><?xml version="1.0" encoding="utf-8"?>
<formControlPr xmlns="http://schemas.microsoft.com/office/spreadsheetml/2009/9/main" objectType="CheckBox" lockText="1" noThreeD="1"/>
</file>

<file path=xl/ctrlProps/ctrlProp182.xml><?xml version="1.0" encoding="utf-8"?>
<formControlPr xmlns="http://schemas.microsoft.com/office/spreadsheetml/2009/9/main" objectType="CheckBox" lockText="1" noThreeD="1"/>
</file>

<file path=xl/ctrlProps/ctrlProp183.xml><?xml version="1.0" encoding="utf-8"?>
<formControlPr xmlns="http://schemas.microsoft.com/office/spreadsheetml/2009/9/main" objectType="CheckBox" lockText="1" noThreeD="1"/>
</file>

<file path=xl/ctrlProps/ctrlProp184.xml><?xml version="1.0" encoding="utf-8"?>
<formControlPr xmlns="http://schemas.microsoft.com/office/spreadsheetml/2009/9/main" objectType="CheckBox" lockText="1"/>
</file>

<file path=xl/ctrlProps/ctrlProp185.xml><?xml version="1.0" encoding="utf-8"?>
<formControlPr xmlns="http://schemas.microsoft.com/office/spreadsheetml/2009/9/main" objectType="CheckBox" lockText="1"/>
</file>

<file path=xl/ctrlProps/ctrlProp186.xml><?xml version="1.0" encoding="utf-8"?>
<formControlPr xmlns="http://schemas.microsoft.com/office/spreadsheetml/2009/9/main" objectType="CheckBox" lockText="1"/>
</file>

<file path=xl/ctrlProps/ctrlProp187.xml><?xml version="1.0" encoding="utf-8"?>
<formControlPr xmlns="http://schemas.microsoft.com/office/spreadsheetml/2009/9/main" objectType="CheckBox" lockText="1"/>
</file>

<file path=xl/ctrlProps/ctrlProp188.xml><?xml version="1.0" encoding="utf-8"?>
<formControlPr xmlns="http://schemas.microsoft.com/office/spreadsheetml/2009/9/main" objectType="CheckBox" lockText="1"/>
</file>

<file path=xl/ctrlProps/ctrlProp189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190.xml><?xml version="1.0" encoding="utf-8"?>
<formControlPr xmlns="http://schemas.microsoft.com/office/spreadsheetml/2009/9/main" objectType="CheckBox" lockText="1" noThreeD="1"/>
</file>

<file path=xl/ctrlProps/ctrlProp191.xml><?xml version="1.0" encoding="utf-8"?>
<formControlPr xmlns="http://schemas.microsoft.com/office/spreadsheetml/2009/9/main" objectType="CheckBox" lockText="1" noThreeD="1"/>
</file>

<file path=xl/ctrlProps/ctrlProp192.xml><?xml version="1.0" encoding="utf-8"?>
<formControlPr xmlns="http://schemas.microsoft.com/office/spreadsheetml/2009/9/main" objectType="CheckBox" lockText="1" noThreeD="1"/>
</file>

<file path=xl/ctrlProps/ctrlProp193.xml><?xml version="1.0" encoding="utf-8"?>
<formControlPr xmlns="http://schemas.microsoft.com/office/spreadsheetml/2009/9/main" objectType="CheckBox" lockText="1" noThreeD="1"/>
</file>

<file path=xl/ctrlProps/ctrlProp194.xml><?xml version="1.0" encoding="utf-8"?>
<formControlPr xmlns="http://schemas.microsoft.com/office/spreadsheetml/2009/9/main" objectType="CheckBox" lockText="1" noThreeD="1"/>
</file>

<file path=xl/ctrlProps/ctrlProp195.xml><?xml version="1.0" encoding="utf-8"?>
<formControlPr xmlns="http://schemas.microsoft.com/office/spreadsheetml/2009/9/main" objectType="CheckBox" lockText="1" noThreeD="1"/>
</file>

<file path=xl/ctrlProps/ctrlProp196.xml><?xml version="1.0" encoding="utf-8"?>
<formControlPr xmlns="http://schemas.microsoft.com/office/spreadsheetml/2009/9/main" objectType="CheckBox" lockText="1" noThreeD="1"/>
</file>

<file path=xl/ctrlProps/ctrlProp197.xml><?xml version="1.0" encoding="utf-8"?>
<formControlPr xmlns="http://schemas.microsoft.com/office/spreadsheetml/2009/9/main" objectType="CheckBox" lockText="1" noThreeD="1"/>
</file>

<file path=xl/ctrlProps/ctrlProp198.xml><?xml version="1.0" encoding="utf-8"?>
<formControlPr xmlns="http://schemas.microsoft.com/office/spreadsheetml/2009/9/main" objectType="CheckBox" lockText="1" noThreeD="1"/>
</file>

<file path=xl/ctrlProps/ctrlProp19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00.xml><?xml version="1.0" encoding="utf-8"?>
<formControlPr xmlns="http://schemas.microsoft.com/office/spreadsheetml/2009/9/main" objectType="CheckBox" lockText="1" noThreeD="1"/>
</file>

<file path=xl/ctrlProps/ctrlProp201.xml><?xml version="1.0" encoding="utf-8"?>
<formControlPr xmlns="http://schemas.microsoft.com/office/spreadsheetml/2009/9/main" objectType="CheckBox" lockText="1" noThreeD="1"/>
</file>

<file path=xl/ctrlProps/ctrlProp202.xml><?xml version="1.0" encoding="utf-8"?>
<formControlPr xmlns="http://schemas.microsoft.com/office/spreadsheetml/2009/9/main" objectType="CheckBox" lockText="1" noThreeD="1"/>
</file>

<file path=xl/ctrlProps/ctrlProp203.xml><?xml version="1.0" encoding="utf-8"?>
<formControlPr xmlns="http://schemas.microsoft.com/office/spreadsheetml/2009/9/main" objectType="CheckBox" lockText="1" noThreeD="1"/>
</file>

<file path=xl/ctrlProps/ctrlProp204.xml><?xml version="1.0" encoding="utf-8"?>
<formControlPr xmlns="http://schemas.microsoft.com/office/spreadsheetml/2009/9/main" objectType="CheckBox" lockText="1" noThreeD="1"/>
</file>

<file path=xl/ctrlProps/ctrlProp205.xml><?xml version="1.0" encoding="utf-8"?>
<formControlPr xmlns="http://schemas.microsoft.com/office/spreadsheetml/2009/9/main" objectType="CheckBox" lockText="1" noThreeD="1"/>
</file>

<file path=xl/ctrlProps/ctrlProp206.xml><?xml version="1.0" encoding="utf-8"?>
<formControlPr xmlns="http://schemas.microsoft.com/office/spreadsheetml/2009/9/main" objectType="CheckBox" lockText="1" noThreeD="1"/>
</file>

<file path=xl/ctrlProps/ctrlProp207.xml><?xml version="1.0" encoding="utf-8"?>
<formControlPr xmlns="http://schemas.microsoft.com/office/spreadsheetml/2009/9/main" objectType="CheckBox" lockText="1" noThreeD="1"/>
</file>

<file path=xl/ctrlProps/ctrlProp208.xml><?xml version="1.0" encoding="utf-8"?>
<formControlPr xmlns="http://schemas.microsoft.com/office/spreadsheetml/2009/9/main" objectType="CheckBox" lockText="1" noThreeD="1"/>
</file>

<file path=xl/ctrlProps/ctrlProp209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10.xml><?xml version="1.0" encoding="utf-8"?>
<formControlPr xmlns="http://schemas.microsoft.com/office/spreadsheetml/2009/9/main" objectType="CheckBox" lockText="1" noThreeD="1"/>
</file>

<file path=xl/ctrlProps/ctrlProp211.xml><?xml version="1.0" encoding="utf-8"?>
<formControlPr xmlns="http://schemas.microsoft.com/office/spreadsheetml/2009/9/main" objectType="CheckBox" lockText="1" noThreeD="1"/>
</file>

<file path=xl/ctrlProps/ctrlProp212.xml><?xml version="1.0" encoding="utf-8"?>
<formControlPr xmlns="http://schemas.microsoft.com/office/spreadsheetml/2009/9/main" objectType="CheckBox" lockText="1" noThreeD="1"/>
</file>

<file path=xl/ctrlProps/ctrlProp213.xml><?xml version="1.0" encoding="utf-8"?>
<formControlPr xmlns="http://schemas.microsoft.com/office/spreadsheetml/2009/9/main" objectType="CheckBox" lockText="1" noThreeD="1"/>
</file>

<file path=xl/ctrlProps/ctrlProp214.xml><?xml version="1.0" encoding="utf-8"?>
<formControlPr xmlns="http://schemas.microsoft.com/office/spreadsheetml/2009/9/main" objectType="CheckBox" lockText="1" noThreeD="1"/>
</file>

<file path=xl/ctrlProps/ctrlProp215.xml><?xml version="1.0" encoding="utf-8"?>
<formControlPr xmlns="http://schemas.microsoft.com/office/spreadsheetml/2009/9/main" objectType="CheckBox" lockText="1" noThreeD="1"/>
</file>

<file path=xl/ctrlProps/ctrlProp216.xml><?xml version="1.0" encoding="utf-8"?>
<formControlPr xmlns="http://schemas.microsoft.com/office/spreadsheetml/2009/9/main" objectType="CheckBox" lockText="1" noThreeD="1"/>
</file>

<file path=xl/ctrlProps/ctrlProp217.xml><?xml version="1.0" encoding="utf-8"?>
<formControlPr xmlns="http://schemas.microsoft.com/office/spreadsheetml/2009/9/main" objectType="CheckBox" lockText="1" noThreeD="1"/>
</file>

<file path=xl/ctrlProps/ctrlProp218.xml><?xml version="1.0" encoding="utf-8"?>
<formControlPr xmlns="http://schemas.microsoft.com/office/spreadsheetml/2009/9/main" objectType="CheckBox" lockText="1" noThreeD="1"/>
</file>

<file path=xl/ctrlProps/ctrlProp219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20.xml><?xml version="1.0" encoding="utf-8"?>
<formControlPr xmlns="http://schemas.microsoft.com/office/spreadsheetml/2009/9/main" objectType="CheckBox" lockText="1" noThreeD="1"/>
</file>

<file path=xl/ctrlProps/ctrlProp221.xml><?xml version="1.0" encoding="utf-8"?>
<formControlPr xmlns="http://schemas.microsoft.com/office/spreadsheetml/2009/9/main" objectType="CheckBox" lockText="1" noThreeD="1"/>
</file>

<file path=xl/ctrlProps/ctrlProp222.xml><?xml version="1.0" encoding="utf-8"?>
<formControlPr xmlns="http://schemas.microsoft.com/office/spreadsheetml/2009/9/main" objectType="CheckBox" lockText="1" noThreeD="1"/>
</file>

<file path=xl/ctrlProps/ctrlProp223.xml><?xml version="1.0" encoding="utf-8"?>
<formControlPr xmlns="http://schemas.microsoft.com/office/spreadsheetml/2009/9/main" objectType="CheckBox" lockText="1" noThreeD="1"/>
</file>

<file path=xl/ctrlProps/ctrlProp224.xml><?xml version="1.0" encoding="utf-8"?>
<formControlPr xmlns="http://schemas.microsoft.com/office/spreadsheetml/2009/9/main" objectType="CheckBox" lockText="1" noThreeD="1"/>
</file>

<file path=xl/ctrlProps/ctrlProp225.xml><?xml version="1.0" encoding="utf-8"?>
<formControlPr xmlns="http://schemas.microsoft.com/office/spreadsheetml/2009/9/main" objectType="CheckBox" lockText="1" noThreeD="1"/>
</file>

<file path=xl/ctrlProps/ctrlProp226.xml><?xml version="1.0" encoding="utf-8"?>
<formControlPr xmlns="http://schemas.microsoft.com/office/spreadsheetml/2009/9/main" objectType="CheckBox" lockText="1" noThreeD="1"/>
</file>

<file path=xl/ctrlProps/ctrlProp227.xml><?xml version="1.0" encoding="utf-8"?>
<formControlPr xmlns="http://schemas.microsoft.com/office/spreadsheetml/2009/9/main" objectType="CheckBox" lockText="1" noThreeD="1"/>
</file>

<file path=xl/ctrlProps/ctrlProp228.xml><?xml version="1.0" encoding="utf-8"?>
<formControlPr xmlns="http://schemas.microsoft.com/office/spreadsheetml/2009/9/main" objectType="CheckBox" lockText="1" noThreeD="1"/>
</file>

<file path=xl/ctrlProps/ctrlProp229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30.xml><?xml version="1.0" encoding="utf-8"?>
<formControlPr xmlns="http://schemas.microsoft.com/office/spreadsheetml/2009/9/main" objectType="CheckBox" lockText="1" noThreeD="1"/>
</file>

<file path=xl/ctrlProps/ctrlProp231.xml><?xml version="1.0" encoding="utf-8"?>
<formControlPr xmlns="http://schemas.microsoft.com/office/spreadsheetml/2009/9/main" objectType="CheckBox" lockText="1" noThreeD="1"/>
</file>

<file path=xl/ctrlProps/ctrlProp232.xml><?xml version="1.0" encoding="utf-8"?>
<formControlPr xmlns="http://schemas.microsoft.com/office/spreadsheetml/2009/9/main" objectType="CheckBox" lockText="1" noThreeD="1"/>
</file>

<file path=xl/ctrlProps/ctrlProp233.xml><?xml version="1.0" encoding="utf-8"?>
<formControlPr xmlns="http://schemas.microsoft.com/office/spreadsheetml/2009/9/main" objectType="CheckBox" lockText="1" noThreeD="1"/>
</file>

<file path=xl/ctrlProps/ctrlProp234.xml><?xml version="1.0" encoding="utf-8"?>
<formControlPr xmlns="http://schemas.microsoft.com/office/spreadsheetml/2009/9/main" objectType="CheckBox" lockText="1" noThreeD="1"/>
</file>

<file path=xl/ctrlProps/ctrlProp235.xml><?xml version="1.0" encoding="utf-8"?>
<formControlPr xmlns="http://schemas.microsoft.com/office/spreadsheetml/2009/9/main" objectType="CheckBox" lockText="1" noThreeD="1"/>
</file>

<file path=xl/ctrlProps/ctrlProp236.xml><?xml version="1.0" encoding="utf-8"?>
<formControlPr xmlns="http://schemas.microsoft.com/office/spreadsheetml/2009/9/main" objectType="CheckBox" lockText="1" noThreeD="1"/>
</file>

<file path=xl/ctrlProps/ctrlProp237.xml><?xml version="1.0" encoding="utf-8"?>
<formControlPr xmlns="http://schemas.microsoft.com/office/spreadsheetml/2009/9/main" objectType="CheckBox" lockText="1" noThreeD="1"/>
</file>

<file path=xl/ctrlProps/ctrlProp238.xml><?xml version="1.0" encoding="utf-8"?>
<formControlPr xmlns="http://schemas.microsoft.com/office/spreadsheetml/2009/9/main" objectType="CheckBox" lockText="1" noThreeD="1"/>
</file>

<file path=xl/ctrlProps/ctrlProp239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40.xml><?xml version="1.0" encoding="utf-8"?>
<formControlPr xmlns="http://schemas.microsoft.com/office/spreadsheetml/2009/9/main" objectType="CheckBox" lockText="1" noThreeD="1"/>
</file>

<file path=xl/ctrlProps/ctrlProp241.xml><?xml version="1.0" encoding="utf-8"?>
<formControlPr xmlns="http://schemas.microsoft.com/office/spreadsheetml/2009/9/main" objectType="CheckBox" lockText="1" noThreeD="1"/>
</file>

<file path=xl/ctrlProps/ctrlProp242.xml><?xml version="1.0" encoding="utf-8"?>
<formControlPr xmlns="http://schemas.microsoft.com/office/spreadsheetml/2009/9/main" objectType="CheckBox" lockText="1" noThreeD="1"/>
</file>

<file path=xl/ctrlProps/ctrlProp243.xml><?xml version="1.0" encoding="utf-8"?>
<formControlPr xmlns="http://schemas.microsoft.com/office/spreadsheetml/2009/9/main" objectType="CheckBox" lockText="1" noThreeD="1"/>
</file>

<file path=xl/ctrlProps/ctrlProp244.xml><?xml version="1.0" encoding="utf-8"?>
<formControlPr xmlns="http://schemas.microsoft.com/office/spreadsheetml/2009/9/main" objectType="CheckBox" lockText="1" noThreeD="1"/>
</file>

<file path=xl/ctrlProps/ctrlProp245.xml><?xml version="1.0" encoding="utf-8"?>
<formControlPr xmlns="http://schemas.microsoft.com/office/spreadsheetml/2009/9/main" objectType="CheckBox" lockText="1" noThreeD="1"/>
</file>

<file path=xl/ctrlProps/ctrlProp246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0</xdr:row>
      <xdr:rowOff>57150</xdr:rowOff>
    </xdr:from>
    <xdr:to>
      <xdr:col>10</xdr:col>
      <xdr:colOff>123825</xdr:colOff>
      <xdr:row>33</xdr:row>
      <xdr:rowOff>114300</xdr:rowOff>
    </xdr:to>
    <xdr:sp macro="" textlink="">
      <xdr:nvSpPr>
        <xdr:cNvPr id="1109" name="Rectangle 6">
          <a:extLst>
            <a:ext uri="{FF2B5EF4-FFF2-40B4-BE49-F238E27FC236}">
              <a16:creationId xmlns:a16="http://schemas.microsoft.com/office/drawing/2014/main" id="{9CF9A1F6-BD0E-4763-AB24-06615CD019CC}"/>
            </a:ext>
          </a:extLst>
        </xdr:cNvPr>
        <xdr:cNvSpPr>
          <a:spLocks noChangeArrowheads="1"/>
        </xdr:cNvSpPr>
      </xdr:nvSpPr>
      <xdr:spPr bwMode="auto">
        <a:xfrm>
          <a:off x="161925" y="57150"/>
          <a:ext cx="6057900" cy="9096375"/>
        </a:xfrm>
        <a:prstGeom prst="rect">
          <a:avLst/>
        </a:prstGeom>
        <a:noFill/>
        <a:ln w="3816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190500</xdr:colOff>
      <xdr:row>4</xdr:row>
      <xdr:rowOff>285750</xdr:rowOff>
    </xdr:from>
    <xdr:to>
      <xdr:col>12</xdr:col>
      <xdr:colOff>342900</xdr:colOff>
      <xdr:row>15</xdr:row>
      <xdr:rowOff>95250</xdr:rowOff>
    </xdr:to>
    <xdr:graphicFrame macro="">
      <xdr:nvGraphicFramePr>
        <xdr:cNvPr id="23721" name="Chart 2">
          <a:extLst>
            <a:ext uri="{FF2B5EF4-FFF2-40B4-BE49-F238E27FC236}">
              <a16:creationId xmlns:a16="http://schemas.microsoft.com/office/drawing/2014/main" id="{479AF525-3C08-4A6D-8DE5-83904DF573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924561</xdr:colOff>
      <xdr:row>4</xdr:row>
      <xdr:rowOff>529166</xdr:rowOff>
    </xdr:from>
    <xdr:to>
      <xdr:col>10</xdr:col>
      <xdr:colOff>324292</xdr:colOff>
      <xdr:row>6</xdr:row>
      <xdr:rowOff>21169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9BBFA1E0-EED7-42CB-A417-0588966E5604}"/>
            </a:ext>
          </a:extLst>
        </xdr:cNvPr>
        <xdr:cNvSpPr txBox="1"/>
      </xdr:nvSpPr>
      <xdr:spPr>
        <a:xfrm>
          <a:off x="2106084" y="1799166"/>
          <a:ext cx="3862916" cy="99483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h-TH" sz="1600" b="1">
              <a:ln>
                <a:noFill/>
              </a:ln>
              <a:solidFill>
                <a:srgbClr val="FF0000"/>
              </a:solidFill>
              <a:latin typeface="Cordia New" pitchFamily="34" charset="-34"/>
              <a:cs typeface="Cordia New" pitchFamily="34" charset="-34"/>
            </a:rPr>
            <a:t>(ใส่กราฟแสดงข้อมูลเปรียบเทียบข้อมูลการใช้พลังงานหรือดัชนีการใช้พลังงานเทียบกับค่าเป้าหมายภายในโรงงานหรือเปรียบเทียบข้อมูล (ถ้ามี))</a:t>
          </a:r>
          <a:br>
            <a:rPr lang="th-TH" sz="1600" b="1">
              <a:ln>
                <a:noFill/>
              </a:ln>
              <a:solidFill>
                <a:srgbClr val="FF0000"/>
              </a:solidFill>
              <a:latin typeface="Cordia New" pitchFamily="34" charset="-34"/>
              <a:cs typeface="Cordia New" pitchFamily="34" charset="-34"/>
            </a:rPr>
          </a:br>
          <a:endParaRPr lang="th-TH" sz="1600" b="1">
            <a:ln>
              <a:noFill/>
            </a:ln>
            <a:solidFill>
              <a:srgbClr val="FF0000"/>
            </a:solidFill>
            <a:latin typeface="Cordia New" pitchFamily="34" charset="-34"/>
            <a:cs typeface="Cordia New" pitchFamily="34" charset="-34"/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371475</xdr:colOff>
          <xdr:row>7</xdr:row>
          <xdr:rowOff>57150</xdr:rowOff>
        </xdr:from>
        <xdr:to>
          <xdr:col>6</xdr:col>
          <xdr:colOff>66675</xdr:colOff>
          <xdr:row>7</xdr:row>
          <xdr:rowOff>333375</xdr:rowOff>
        </xdr:to>
        <xdr:sp macro="" textlink="">
          <xdr:nvSpPr>
            <xdr:cNvPr id="200717" name="Check Box 13" hidden="1">
              <a:extLst>
                <a:ext uri="{63B3BB69-23CF-44E3-9099-C40C66FF867C}">
                  <a14:compatExt spid="_x0000_s200717"/>
                </a:ext>
                <a:ext uri="{FF2B5EF4-FFF2-40B4-BE49-F238E27FC236}">
                  <a16:creationId xmlns:a16="http://schemas.microsoft.com/office/drawing/2014/main" id="{25EF80EB-4280-459D-A5BB-BAF7CE261CB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371475</xdr:colOff>
          <xdr:row>8</xdr:row>
          <xdr:rowOff>47625</xdr:rowOff>
        </xdr:from>
        <xdr:to>
          <xdr:col>6</xdr:col>
          <xdr:colOff>66675</xdr:colOff>
          <xdr:row>8</xdr:row>
          <xdr:rowOff>323850</xdr:rowOff>
        </xdr:to>
        <xdr:sp macro="" textlink="">
          <xdr:nvSpPr>
            <xdr:cNvPr id="200718" name="Check Box 14" hidden="1">
              <a:extLst>
                <a:ext uri="{63B3BB69-23CF-44E3-9099-C40C66FF867C}">
                  <a14:compatExt spid="_x0000_s200718"/>
                </a:ext>
                <a:ext uri="{FF2B5EF4-FFF2-40B4-BE49-F238E27FC236}">
                  <a16:creationId xmlns:a16="http://schemas.microsoft.com/office/drawing/2014/main" id="{70964E23-F887-4D81-B39A-8A9AF4BD2AD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371475</xdr:colOff>
          <xdr:row>9</xdr:row>
          <xdr:rowOff>47625</xdr:rowOff>
        </xdr:from>
        <xdr:to>
          <xdr:col>6</xdr:col>
          <xdr:colOff>66675</xdr:colOff>
          <xdr:row>9</xdr:row>
          <xdr:rowOff>323850</xdr:rowOff>
        </xdr:to>
        <xdr:sp macro="" textlink="">
          <xdr:nvSpPr>
            <xdr:cNvPr id="200719" name="Check Box 15" hidden="1">
              <a:extLst>
                <a:ext uri="{63B3BB69-23CF-44E3-9099-C40C66FF867C}">
                  <a14:compatExt spid="_x0000_s200719"/>
                </a:ext>
                <a:ext uri="{FF2B5EF4-FFF2-40B4-BE49-F238E27FC236}">
                  <a16:creationId xmlns:a16="http://schemas.microsoft.com/office/drawing/2014/main" id="{C9C101A0-B590-42DB-AE5E-6B47A492575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371475</xdr:colOff>
          <xdr:row>11</xdr:row>
          <xdr:rowOff>47625</xdr:rowOff>
        </xdr:from>
        <xdr:to>
          <xdr:col>6</xdr:col>
          <xdr:colOff>66675</xdr:colOff>
          <xdr:row>11</xdr:row>
          <xdr:rowOff>323850</xdr:rowOff>
        </xdr:to>
        <xdr:sp macro="" textlink="">
          <xdr:nvSpPr>
            <xdr:cNvPr id="200720" name="Check Box 16" hidden="1">
              <a:extLst>
                <a:ext uri="{63B3BB69-23CF-44E3-9099-C40C66FF867C}">
                  <a14:compatExt spid="_x0000_s200720"/>
                </a:ext>
                <a:ext uri="{FF2B5EF4-FFF2-40B4-BE49-F238E27FC236}">
                  <a16:creationId xmlns:a16="http://schemas.microsoft.com/office/drawing/2014/main" id="{4DE3069D-46AF-49D8-9E10-EBBD5412153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371475</xdr:colOff>
          <xdr:row>10</xdr:row>
          <xdr:rowOff>47625</xdr:rowOff>
        </xdr:from>
        <xdr:to>
          <xdr:col>6</xdr:col>
          <xdr:colOff>76200</xdr:colOff>
          <xdr:row>10</xdr:row>
          <xdr:rowOff>323850</xdr:rowOff>
        </xdr:to>
        <xdr:sp macro="" textlink="">
          <xdr:nvSpPr>
            <xdr:cNvPr id="200721" name="Check Box 17" hidden="1">
              <a:extLst>
                <a:ext uri="{63B3BB69-23CF-44E3-9099-C40C66FF867C}">
                  <a14:compatExt spid="_x0000_s200721"/>
                </a:ext>
                <a:ext uri="{FF2B5EF4-FFF2-40B4-BE49-F238E27FC236}">
                  <a16:creationId xmlns:a16="http://schemas.microsoft.com/office/drawing/2014/main" id="{98C4FE1A-F729-4742-A3B2-EC8B0D4BEF8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314325</xdr:colOff>
          <xdr:row>7</xdr:row>
          <xdr:rowOff>38100</xdr:rowOff>
        </xdr:from>
        <xdr:to>
          <xdr:col>3</xdr:col>
          <xdr:colOff>409575</xdr:colOff>
          <xdr:row>7</xdr:row>
          <xdr:rowOff>266700</xdr:rowOff>
        </xdr:to>
        <xdr:sp macro="" textlink="">
          <xdr:nvSpPr>
            <xdr:cNvPr id="44040" name="Check Box 8" hidden="1">
              <a:extLst>
                <a:ext uri="{63B3BB69-23CF-44E3-9099-C40C66FF867C}">
                  <a14:compatExt spid="_x0000_s44040"/>
                </a:ext>
                <a:ext uri="{FF2B5EF4-FFF2-40B4-BE49-F238E27FC236}">
                  <a16:creationId xmlns:a16="http://schemas.microsoft.com/office/drawing/2014/main" id="{1B8CB907-1CCC-4ABB-9C23-E977381989A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314325</xdr:colOff>
          <xdr:row>9</xdr:row>
          <xdr:rowOff>38100</xdr:rowOff>
        </xdr:from>
        <xdr:to>
          <xdr:col>3</xdr:col>
          <xdr:colOff>409575</xdr:colOff>
          <xdr:row>9</xdr:row>
          <xdr:rowOff>266700</xdr:rowOff>
        </xdr:to>
        <xdr:sp macro="" textlink="">
          <xdr:nvSpPr>
            <xdr:cNvPr id="44041" name="Check Box 9" hidden="1">
              <a:extLst>
                <a:ext uri="{63B3BB69-23CF-44E3-9099-C40C66FF867C}">
                  <a14:compatExt spid="_x0000_s44041"/>
                </a:ext>
                <a:ext uri="{FF2B5EF4-FFF2-40B4-BE49-F238E27FC236}">
                  <a16:creationId xmlns:a16="http://schemas.microsoft.com/office/drawing/2014/main" id="{5A4408A2-CD3C-4B2D-A02C-A34404108EA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314325</xdr:colOff>
          <xdr:row>11</xdr:row>
          <xdr:rowOff>38100</xdr:rowOff>
        </xdr:from>
        <xdr:to>
          <xdr:col>3</xdr:col>
          <xdr:colOff>409575</xdr:colOff>
          <xdr:row>11</xdr:row>
          <xdr:rowOff>266700</xdr:rowOff>
        </xdr:to>
        <xdr:sp macro="" textlink="">
          <xdr:nvSpPr>
            <xdr:cNvPr id="44042" name="Check Box 10" hidden="1">
              <a:extLst>
                <a:ext uri="{63B3BB69-23CF-44E3-9099-C40C66FF867C}">
                  <a14:compatExt spid="_x0000_s44042"/>
                </a:ext>
                <a:ext uri="{FF2B5EF4-FFF2-40B4-BE49-F238E27FC236}">
                  <a16:creationId xmlns:a16="http://schemas.microsoft.com/office/drawing/2014/main" id="{BC1A173A-0FA3-46F8-9F6A-9495BC78AA5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314325</xdr:colOff>
          <xdr:row>7</xdr:row>
          <xdr:rowOff>38100</xdr:rowOff>
        </xdr:from>
        <xdr:to>
          <xdr:col>8</xdr:col>
          <xdr:colOff>409575</xdr:colOff>
          <xdr:row>7</xdr:row>
          <xdr:rowOff>266700</xdr:rowOff>
        </xdr:to>
        <xdr:sp macro="" textlink="">
          <xdr:nvSpPr>
            <xdr:cNvPr id="44043" name="Check Box 11" hidden="1">
              <a:extLst>
                <a:ext uri="{63B3BB69-23CF-44E3-9099-C40C66FF867C}">
                  <a14:compatExt spid="_x0000_s44043"/>
                </a:ext>
                <a:ext uri="{FF2B5EF4-FFF2-40B4-BE49-F238E27FC236}">
                  <a16:creationId xmlns:a16="http://schemas.microsoft.com/office/drawing/2014/main" id="{D283C48B-7F31-4033-8694-D95DBEE656A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314325</xdr:colOff>
          <xdr:row>9</xdr:row>
          <xdr:rowOff>38100</xdr:rowOff>
        </xdr:from>
        <xdr:to>
          <xdr:col>8</xdr:col>
          <xdr:colOff>409575</xdr:colOff>
          <xdr:row>9</xdr:row>
          <xdr:rowOff>266700</xdr:rowOff>
        </xdr:to>
        <xdr:sp macro="" textlink="">
          <xdr:nvSpPr>
            <xdr:cNvPr id="44044" name="Check Box 12" hidden="1">
              <a:extLst>
                <a:ext uri="{63B3BB69-23CF-44E3-9099-C40C66FF867C}">
                  <a14:compatExt spid="_x0000_s44044"/>
                </a:ext>
                <a:ext uri="{FF2B5EF4-FFF2-40B4-BE49-F238E27FC236}">
                  <a16:creationId xmlns:a16="http://schemas.microsoft.com/office/drawing/2014/main" id="{28A0A397-4A4A-45CB-90DE-E343F5C2632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314325</xdr:colOff>
          <xdr:row>11</xdr:row>
          <xdr:rowOff>38100</xdr:rowOff>
        </xdr:from>
        <xdr:to>
          <xdr:col>8</xdr:col>
          <xdr:colOff>409575</xdr:colOff>
          <xdr:row>11</xdr:row>
          <xdr:rowOff>266700</xdr:rowOff>
        </xdr:to>
        <xdr:sp macro="" textlink="">
          <xdr:nvSpPr>
            <xdr:cNvPr id="44045" name="Check Box 13" hidden="1">
              <a:extLst>
                <a:ext uri="{63B3BB69-23CF-44E3-9099-C40C66FF867C}">
                  <a14:compatExt spid="_x0000_s44045"/>
                </a:ext>
                <a:ext uri="{FF2B5EF4-FFF2-40B4-BE49-F238E27FC236}">
                  <a16:creationId xmlns:a16="http://schemas.microsoft.com/office/drawing/2014/main" id="{97D145B0-7E6E-4D1F-A253-0F479C86724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314325</xdr:colOff>
          <xdr:row>14</xdr:row>
          <xdr:rowOff>38100</xdr:rowOff>
        </xdr:from>
        <xdr:to>
          <xdr:col>3</xdr:col>
          <xdr:colOff>409575</xdr:colOff>
          <xdr:row>14</xdr:row>
          <xdr:rowOff>266700</xdr:rowOff>
        </xdr:to>
        <xdr:sp macro="" textlink="">
          <xdr:nvSpPr>
            <xdr:cNvPr id="44046" name="Check Box 14" hidden="1">
              <a:extLst>
                <a:ext uri="{63B3BB69-23CF-44E3-9099-C40C66FF867C}">
                  <a14:compatExt spid="_x0000_s44046"/>
                </a:ext>
                <a:ext uri="{FF2B5EF4-FFF2-40B4-BE49-F238E27FC236}">
                  <a16:creationId xmlns:a16="http://schemas.microsoft.com/office/drawing/2014/main" id="{4A8F158A-BDF6-43FE-82A2-4164442338E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314325</xdr:colOff>
          <xdr:row>14</xdr:row>
          <xdr:rowOff>38100</xdr:rowOff>
        </xdr:from>
        <xdr:to>
          <xdr:col>3</xdr:col>
          <xdr:colOff>409575</xdr:colOff>
          <xdr:row>14</xdr:row>
          <xdr:rowOff>266700</xdr:rowOff>
        </xdr:to>
        <xdr:sp macro="" textlink="">
          <xdr:nvSpPr>
            <xdr:cNvPr id="44047" name="Check Box 15" hidden="1">
              <a:extLst>
                <a:ext uri="{63B3BB69-23CF-44E3-9099-C40C66FF867C}">
                  <a14:compatExt spid="_x0000_s44047"/>
                </a:ext>
                <a:ext uri="{FF2B5EF4-FFF2-40B4-BE49-F238E27FC236}">
                  <a16:creationId xmlns:a16="http://schemas.microsoft.com/office/drawing/2014/main" id="{258523DC-3737-4B05-9304-AA863A6D67C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10</xdr:row>
          <xdr:rowOff>38100</xdr:rowOff>
        </xdr:from>
        <xdr:to>
          <xdr:col>4</xdr:col>
          <xdr:colOff>276225</xdr:colOff>
          <xdr:row>10</xdr:row>
          <xdr:rowOff>257175</xdr:rowOff>
        </xdr:to>
        <xdr:sp macro="" textlink="">
          <xdr:nvSpPr>
            <xdr:cNvPr id="13313" name="Check Box 1" hidden="1">
              <a:extLst>
                <a:ext uri="{63B3BB69-23CF-44E3-9099-C40C66FF867C}">
                  <a14:compatExt spid="_x0000_s13313"/>
                </a:ext>
                <a:ext uri="{FF2B5EF4-FFF2-40B4-BE49-F238E27FC236}">
                  <a16:creationId xmlns:a16="http://schemas.microsoft.com/office/drawing/2014/main" id="{935D924E-BA82-48D4-B935-305483D37D3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10</xdr:row>
          <xdr:rowOff>200025</xdr:rowOff>
        </xdr:from>
        <xdr:to>
          <xdr:col>4</xdr:col>
          <xdr:colOff>276225</xdr:colOff>
          <xdr:row>13</xdr:row>
          <xdr:rowOff>85725</xdr:rowOff>
        </xdr:to>
        <xdr:sp macro="" textlink="">
          <xdr:nvSpPr>
            <xdr:cNvPr id="13314" name="Check Box 2" hidden="1">
              <a:extLst>
                <a:ext uri="{63B3BB69-23CF-44E3-9099-C40C66FF867C}">
                  <a14:compatExt spid="_x0000_s13314"/>
                </a:ext>
                <a:ext uri="{FF2B5EF4-FFF2-40B4-BE49-F238E27FC236}">
                  <a16:creationId xmlns:a16="http://schemas.microsoft.com/office/drawing/2014/main" id="{BE11C97D-ECCF-4033-B3A3-00E374C9732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13</xdr:row>
          <xdr:rowOff>200025</xdr:rowOff>
        </xdr:from>
        <xdr:to>
          <xdr:col>4</xdr:col>
          <xdr:colOff>276225</xdr:colOff>
          <xdr:row>16</xdr:row>
          <xdr:rowOff>85725</xdr:rowOff>
        </xdr:to>
        <xdr:sp macro="" textlink="">
          <xdr:nvSpPr>
            <xdr:cNvPr id="13315" name="Check Box 3" hidden="1">
              <a:extLst>
                <a:ext uri="{63B3BB69-23CF-44E3-9099-C40C66FF867C}">
                  <a14:compatExt spid="_x0000_s13315"/>
                </a:ext>
                <a:ext uri="{FF2B5EF4-FFF2-40B4-BE49-F238E27FC236}">
                  <a16:creationId xmlns:a16="http://schemas.microsoft.com/office/drawing/2014/main" id="{6F63D002-0CD8-47E4-BBC6-7740C61235A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17</xdr:row>
          <xdr:rowOff>38100</xdr:rowOff>
        </xdr:from>
        <xdr:to>
          <xdr:col>4</xdr:col>
          <xdr:colOff>276225</xdr:colOff>
          <xdr:row>17</xdr:row>
          <xdr:rowOff>257175</xdr:rowOff>
        </xdr:to>
        <xdr:sp macro="" textlink="">
          <xdr:nvSpPr>
            <xdr:cNvPr id="13316" name="Check Box 4" hidden="1">
              <a:extLst>
                <a:ext uri="{63B3BB69-23CF-44E3-9099-C40C66FF867C}">
                  <a14:compatExt spid="_x0000_s13316"/>
                </a:ext>
                <a:ext uri="{FF2B5EF4-FFF2-40B4-BE49-F238E27FC236}">
                  <a16:creationId xmlns:a16="http://schemas.microsoft.com/office/drawing/2014/main" id="{EC900849-7840-4CA2-A4ED-C418E27D7EC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17</xdr:row>
          <xdr:rowOff>180975</xdr:rowOff>
        </xdr:from>
        <xdr:to>
          <xdr:col>4</xdr:col>
          <xdr:colOff>276225</xdr:colOff>
          <xdr:row>19</xdr:row>
          <xdr:rowOff>66675</xdr:rowOff>
        </xdr:to>
        <xdr:sp macro="" textlink="">
          <xdr:nvSpPr>
            <xdr:cNvPr id="13317" name="Check Box 5" hidden="1">
              <a:extLst>
                <a:ext uri="{63B3BB69-23CF-44E3-9099-C40C66FF867C}">
                  <a14:compatExt spid="_x0000_s13317"/>
                </a:ext>
                <a:ext uri="{FF2B5EF4-FFF2-40B4-BE49-F238E27FC236}">
                  <a16:creationId xmlns:a16="http://schemas.microsoft.com/office/drawing/2014/main" id="{C98E6E10-6355-4D0F-BE89-7C41913C25C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19</xdr:row>
          <xdr:rowOff>200025</xdr:rowOff>
        </xdr:from>
        <xdr:to>
          <xdr:col>4</xdr:col>
          <xdr:colOff>276225</xdr:colOff>
          <xdr:row>23</xdr:row>
          <xdr:rowOff>85725</xdr:rowOff>
        </xdr:to>
        <xdr:sp macro="" textlink="">
          <xdr:nvSpPr>
            <xdr:cNvPr id="13318" name="Check Box 6" hidden="1">
              <a:extLst>
                <a:ext uri="{63B3BB69-23CF-44E3-9099-C40C66FF867C}">
                  <a14:compatExt spid="_x0000_s13318"/>
                </a:ext>
                <a:ext uri="{FF2B5EF4-FFF2-40B4-BE49-F238E27FC236}">
                  <a16:creationId xmlns:a16="http://schemas.microsoft.com/office/drawing/2014/main" id="{B839B759-B7EF-46E4-B372-8A6CC21A5A1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24</xdr:row>
          <xdr:rowOff>38100</xdr:rowOff>
        </xdr:from>
        <xdr:to>
          <xdr:col>4</xdr:col>
          <xdr:colOff>276225</xdr:colOff>
          <xdr:row>24</xdr:row>
          <xdr:rowOff>257175</xdr:rowOff>
        </xdr:to>
        <xdr:sp macro="" textlink="">
          <xdr:nvSpPr>
            <xdr:cNvPr id="13319" name="Check Box 7" hidden="1">
              <a:extLst>
                <a:ext uri="{63B3BB69-23CF-44E3-9099-C40C66FF867C}">
                  <a14:compatExt spid="_x0000_s13319"/>
                </a:ext>
                <a:ext uri="{FF2B5EF4-FFF2-40B4-BE49-F238E27FC236}">
                  <a16:creationId xmlns:a16="http://schemas.microsoft.com/office/drawing/2014/main" id="{9DDFE34B-8D05-431B-B4AA-71BF539BE23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24</xdr:row>
          <xdr:rowOff>190500</xdr:rowOff>
        </xdr:from>
        <xdr:to>
          <xdr:col>4</xdr:col>
          <xdr:colOff>276225</xdr:colOff>
          <xdr:row>26</xdr:row>
          <xdr:rowOff>76200</xdr:rowOff>
        </xdr:to>
        <xdr:sp macro="" textlink="">
          <xdr:nvSpPr>
            <xdr:cNvPr id="13320" name="Check Box 8" hidden="1">
              <a:extLst>
                <a:ext uri="{63B3BB69-23CF-44E3-9099-C40C66FF867C}">
                  <a14:compatExt spid="_x0000_s13320"/>
                </a:ext>
                <a:ext uri="{FF2B5EF4-FFF2-40B4-BE49-F238E27FC236}">
                  <a16:creationId xmlns:a16="http://schemas.microsoft.com/office/drawing/2014/main" id="{89451858-0EF1-46A5-85E8-3B591105EE0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26</xdr:row>
          <xdr:rowOff>209550</xdr:rowOff>
        </xdr:from>
        <xdr:to>
          <xdr:col>4</xdr:col>
          <xdr:colOff>276225</xdr:colOff>
          <xdr:row>30</xdr:row>
          <xdr:rowOff>95250</xdr:rowOff>
        </xdr:to>
        <xdr:sp macro="" textlink="">
          <xdr:nvSpPr>
            <xdr:cNvPr id="13321" name="Check Box 9" hidden="1">
              <a:extLst>
                <a:ext uri="{63B3BB69-23CF-44E3-9099-C40C66FF867C}">
                  <a14:compatExt spid="_x0000_s13321"/>
                </a:ext>
                <a:ext uri="{FF2B5EF4-FFF2-40B4-BE49-F238E27FC236}">
                  <a16:creationId xmlns:a16="http://schemas.microsoft.com/office/drawing/2014/main" id="{C345BF95-607B-447D-9B84-76F9EC649B1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4</xdr:row>
          <xdr:rowOff>180975</xdr:rowOff>
        </xdr:from>
        <xdr:to>
          <xdr:col>2</xdr:col>
          <xdr:colOff>409575</xdr:colOff>
          <xdr:row>4</xdr:row>
          <xdr:rowOff>409575</xdr:rowOff>
        </xdr:to>
        <xdr:sp macro="" textlink="">
          <xdr:nvSpPr>
            <xdr:cNvPr id="207873" name="Check Box 1" hidden="1">
              <a:extLst>
                <a:ext uri="{63B3BB69-23CF-44E3-9099-C40C66FF867C}">
                  <a14:compatExt spid="_x0000_s207873"/>
                </a:ext>
                <a:ext uri="{FF2B5EF4-FFF2-40B4-BE49-F238E27FC236}">
                  <a16:creationId xmlns:a16="http://schemas.microsoft.com/office/drawing/2014/main" id="{5995BA8A-73CD-4D76-A1B0-EFDE6C84501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5</xdr:row>
          <xdr:rowOff>180975</xdr:rowOff>
        </xdr:from>
        <xdr:to>
          <xdr:col>2</xdr:col>
          <xdr:colOff>409575</xdr:colOff>
          <xdr:row>5</xdr:row>
          <xdr:rowOff>409575</xdr:rowOff>
        </xdr:to>
        <xdr:sp macro="" textlink="">
          <xdr:nvSpPr>
            <xdr:cNvPr id="207874" name="Check Box 2" hidden="1">
              <a:extLst>
                <a:ext uri="{63B3BB69-23CF-44E3-9099-C40C66FF867C}">
                  <a14:compatExt spid="_x0000_s207874"/>
                </a:ext>
                <a:ext uri="{FF2B5EF4-FFF2-40B4-BE49-F238E27FC236}">
                  <a16:creationId xmlns:a16="http://schemas.microsoft.com/office/drawing/2014/main" id="{AA1FE4CB-D895-4BFE-9763-93D068CF8E6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6</xdr:row>
          <xdr:rowOff>180975</xdr:rowOff>
        </xdr:from>
        <xdr:to>
          <xdr:col>2</xdr:col>
          <xdr:colOff>409575</xdr:colOff>
          <xdr:row>6</xdr:row>
          <xdr:rowOff>409575</xdr:rowOff>
        </xdr:to>
        <xdr:sp macro="" textlink="">
          <xdr:nvSpPr>
            <xdr:cNvPr id="207875" name="Check Box 3" hidden="1">
              <a:extLst>
                <a:ext uri="{63B3BB69-23CF-44E3-9099-C40C66FF867C}">
                  <a14:compatExt spid="_x0000_s207875"/>
                </a:ext>
                <a:ext uri="{FF2B5EF4-FFF2-40B4-BE49-F238E27FC236}">
                  <a16:creationId xmlns:a16="http://schemas.microsoft.com/office/drawing/2014/main" id="{C3337546-1770-44A6-96CC-30C6D621BDF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7</xdr:row>
          <xdr:rowOff>180975</xdr:rowOff>
        </xdr:from>
        <xdr:to>
          <xdr:col>2</xdr:col>
          <xdr:colOff>409575</xdr:colOff>
          <xdr:row>7</xdr:row>
          <xdr:rowOff>409575</xdr:rowOff>
        </xdr:to>
        <xdr:sp macro="" textlink="">
          <xdr:nvSpPr>
            <xdr:cNvPr id="207876" name="Check Box 4" hidden="1">
              <a:extLst>
                <a:ext uri="{63B3BB69-23CF-44E3-9099-C40C66FF867C}">
                  <a14:compatExt spid="_x0000_s207876"/>
                </a:ext>
                <a:ext uri="{FF2B5EF4-FFF2-40B4-BE49-F238E27FC236}">
                  <a16:creationId xmlns:a16="http://schemas.microsoft.com/office/drawing/2014/main" id="{C47F1564-3B63-4597-BF60-1C1B35BFF3B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8</xdr:row>
          <xdr:rowOff>180975</xdr:rowOff>
        </xdr:from>
        <xdr:to>
          <xdr:col>2</xdr:col>
          <xdr:colOff>409575</xdr:colOff>
          <xdr:row>8</xdr:row>
          <xdr:rowOff>409575</xdr:rowOff>
        </xdr:to>
        <xdr:sp macro="" textlink="">
          <xdr:nvSpPr>
            <xdr:cNvPr id="207877" name="Check Box 5" hidden="1">
              <a:extLst>
                <a:ext uri="{63B3BB69-23CF-44E3-9099-C40C66FF867C}">
                  <a14:compatExt spid="_x0000_s207877"/>
                </a:ext>
                <a:ext uri="{FF2B5EF4-FFF2-40B4-BE49-F238E27FC236}">
                  <a16:creationId xmlns:a16="http://schemas.microsoft.com/office/drawing/2014/main" id="{06D2878C-A33B-4276-A432-F0544DF5F3B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5</xdr:row>
          <xdr:rowOff>38100</xdr:rowOff>
        </xdr:from>
        <xdr:to>
          <xdr:col>4</xdr:col>
          <xdr:colOff>219075</xdr:colOff>
          <xdr:row>5</xdr:row>
          <xdr:rowOff>257175</xdr:rowOff>
        </xdr:to>
        <xdr:sp macro="" textlink="">
          <xdr:nvSpPr>
            <xdr:cNvPr id="772097" name="Check Box 1" hidden="1">
              <a:extLst>
                <a:ext uri="{63B3BB69-23CF-44E3-9099-C40C66FF867C}">
                  <a14:compatExt spid="_x0000_s772097"/>
                </a:ext>
                <a:ext uri="{FF2B5EF4-FFF2-40B4-BE49-F238E27FC236}">
                  <a16:creationId xmlns:a16="http://schemas.microsoft.com/office/drawing/2014/main" id="{62B7F1ED-BF4F-4E60-B355-B10F584B0C4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6</xdr:row>
          <xdr:rowOff>9525</xdr:rowOff>
        </xdr:from>
        <xdr:to>
          <xdr:col>4</xdr:col>
          <xdr:colOff>219075</xdr:colOff>
          <xdr:row>6</xdr:row>
          <xdr:rowOff>304800</xdr:rowOff>
        </xdr:to>
        <xdr:sp macro="" textlink="">
          <xdr:nvSpPr>
            <xdr:cNvPr id="772098" name="Check Box 2" hidden="1">
              <a:extLst>
                <a:ext uri="{63B3BB69-23CF-44E3-9099-C40C66FF867C}">
                  <a14:compatExt spid="_x0000_s772098"/>
                </a:ext>
                <a:ext uri="{FF2B5EF4-FFF2-40B4-BE49-F238E27FC236}">
                  <a16:creationId xmlns:a16="http://schemas.microsoft.com/office/drawing/2014/main" id="{3452D96D-7FEB-4ADA-8CBE-4202664E71F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8</xdr:row>
          <xdr:rowOff>247650</xdr:rowOff>
        </xdr:from>
        <xdr:to>
          <xdr:col>4</xdr:col>
          <xdr:colOff>219075</xdr:colOff>
          <xdr:row>11</xdr:row>
          <xdr:rowOff>19050</xdr:rowOff>
        </xdr:to>
        <xdr:sp macro="" textlink="">
          <xdr:nvSpPr>
            <xdr:cNvPr id="772099" name="Check Box 3" hidden="1">
              <a:extLst>
                <a:ext uri="{63B3BB69-23CF-44E3-9099-C40C66FF867C}">
                  <a14:compatExt spid="_x0000_s772099"/>
                </a:ext>
                <a:ext uri="{FF2B5EF4-FFF2-40B4-BE49-F238E27FC236}">
                  <a16:creationId xmlns:a16="http://schemas.microsoft.com/office/drawing/2014/main" id="{D49136BF-E733-482A-BBB5-96925796FE4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12</xdr:row>
          <xdr:rowOff>38100</xdr:rowOff>
        </xdr:from>
        <xdr:to>
          <xdr:col>4</xdr:col>
          <xdr:colOff>219075</xdr:colOff>
          <xdr:row>12</xdr:row>
          <xdr:rowOff>257175</xdr:rowOff>
        </xdr:to>
        <xdr:sp macro="" textlink="">
          <xdr:nvSpPr>
            <xdr:cNvPr id="772100" name="Check Box 4" hidden="1">
              <a:extLst>
                <a:ext uri="{63B3BB69-23CF-44E3-9099-C40C66FF867C}">
                  <a14:compatExt spid="_x0000_s772100"/>
                </a:ext>
                <a:ext uri="{FF2B5EF4-FFF2-40B4-BE49-F238E27FC236}">
                  <a16:creationId xmlns:a16="http://schemas.microsoft.com/office/drawing/2014/main" id="{945E98F0-6F54-4B1B-B550-15104A705A3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13</xdr:row>
          <xdr:rowOff>9525</xdr:rowOff>
        </xdr:from>
        <xdr:to>
          <xdr:col>4</xdr:col>
          <xdr:colOff>219075</xdr:colOff>
          <xdr:row>15</xdr:row>
          <xdr:rowOff>0</xdr:rowOff>
        </xdr:to>
        <xdr:sp macro="" textlink="">
          <xdr:nvSpPr>
            <xdr:cNvPr id="772101" name="Check Box 5" hidden="1">
              <a:extLst>
                <a:ext uri="{63B3BB69-23CF-44E3-9099-C40C66FF867C}">
                  <a14:compatExt spid="_x0000_s772101"/>
                </a:ext>
                <a:ext uri="{FF2B5EF4-FFF2-40B4-BE49-F238E27FC236}">
                  <a16:creationId xmlns:a16="http://schemas.microsoft.com/office/drawing/2014/main" id="{A6F2DD5E-65C8-47D8-AA7F-4053728083A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15</xdr:row>
          <xdr:rowOff>257175</xdr:rowOff>
        </xdr:from>
        <xdr:to>
          <xdr:col>4</xdr:col>
          <xdr:colOff>219075</xdr:colOff>
          <xdr:row>18</xdr:row>
          <xdr:rowOff>9525</xdr:rowOff>
        </xdr:to>
        <xdr:sp macro="" textlink="">
          <xdr:nvSpPr>
            <xdr:cNvPr id="772102" name="Check Box 6" hidden="1">
              <a:extLst>
                <a:ext uri="{63B3BB69-23CF-44E3-9099-C40C66FF867C}">
                  <a14:compatExt spid="_x0000_s772102"/>
                </a:ext>
                <a:ext uri="{FF2B5EF4-FFF2-40B4-BE49-F238E27FC236}">
                  <a16:creationId xmlns:a16="http://schemas.microsoft.com/office/drawing/2014/main" id="{8DBF1647-77C4-4A57-9CB0-C0696F99AF8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37</xdr:row>
          <xdr:rowOff>0</xdr:rowOff>
        </xdr:from>
        <xdr:to>
          <xdr:col>4</xdr:col>
          <xdr:colOff>219075</xdr:colOff>
          <xdr:row>38</xdr:row>
          <xdr:rowOff>57150</xdr:rowOff>
        </xdr:to>
        <xdr:sp macro="" textlink="">
          <xdr:nvSpPr>
            <xdr:cNvPr id="772103" name="Check Box 7" hidden="1">
              <a:extLst>
                <a:ext uri="{63B3BB69-23CF-44E3-9099-C40C66FF867C}">
                  <a14:compatExt spid="_x0000_s772103"/>
                </a:ext>
                <a:ext uri="{FF2B5EF4-FFF2-40B4-BE49-F238E27FC236}">
                  <a16:creationId xmlns:a16="http://schemas.microsoft.com/office/drawing/2014/main" id="{DC8104DD-EB3F-4138-92F5-3908EA74A92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37</xdr:row>
          <xdr:rowOff>0</xdr:rowOff>
        </xdr:from>
        <xdr:to>
          <xdr:col>4</xdr:col>
          <xdr:colOff>219075</xdr:colOff>
          <xdr:row>38</xdr:row>
          <xdr:rowOff>133350</xdr:rowOff>
        </xdr:to>
        <xdr:sp macro="" textlink="">
          <xdr:nvSpPr>
            <xdr:cNvPr id="772104" name="Check Box 8" hidden="1">
              <a:extLst>
                <a:ext uri="{63B3BB69-23CF-44E3-9099-C40C66FF867C}">
                  <a14:compatExt spid="_x0000_s772104"/>
                </a:ext>
                <a:ext uri="{FF2B5EF4-FFF2-40B4-BE49-F238E27FC236}">
                  <a16:creationId xmlns:a16="http://schemas.microsoft.com/office/drawing/2014/main" id="{7E40ACCB-92A0-42BE-91B6-FF030703C0A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37</xdr:row>
          <xdr:rowOff>0</xdr:rowOff>
        </xdr:from>
        <xdr:to>
          <xdr:col>4</xdr:col>
          <xdr:colOff>219075</xdr:colOff>
          <xdr:row>39</xdr:row>
          <xdr:rowOff>28575</xdr:rowOff>
        </xdr:to>
        <xdr:sp macro="" textlink="">
          <xdr:nvSpPr>
            <xdr:cNvPr id="772105" name="Check Box 9" hidden="1">
              <a:extLst>
                <a:ext uri="{63B3BB69-23CF-44E3-9099-C40C66FF867C}">
                  <a14:compatExt spid="_x0000_s772105"/>
                </a:ext>
                <a:ext uri="{FF2B5EF4-FFF2-40B4-BE49-F238E27FC236}">
                  <a16:creationId xmlns:a16="http://schemas.microsoft.com/office/drawing/2014/main" id="{F3E681E6-C99C-4D0E-9DA8-5B2526DF93C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37</xdr:row>
          <xdr:rowOff>0</xdr:rowOff>
        </xdr:from>
        <xdr:to>
          <xdr:col>4</xdr:col>
          <xdr:colOff>219075</xdr:colOff>
          <xdr:row>38</xdr:row>
          <xdr:rowOff>57150</xdr:rowOff>
        </xdr:to>
        <xdr:sp macro="" textlink="">
          <xdr:nvSpPr>
            <xdr:cNvPr id="772106" name="Check Box 10" hidden="1">
              <a:extLst>
                <a:ext uri="{63B3BB69-23CF-44E3-9099-C40C66FF867C}">
                  <a14:compatExt spid="_x0000_s772106"/>
                </a:ext>
                <a:ext uri="{FF2B5EF4-FFF2-40B4-BE49-F238E27FC236}">
                  <a16:creationId xmlns:a16="http://schemas.microsoft.com/office/drawing/2014/main" id="{400EE347-8171-4157-A57D-601C9CE5534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37</xdr:row>
          <xdr:rowOff>0</xdr:rowOff>
        </xdr:from>
        <xdr:to>
          <xdr:col>4</xdr:col>
          <xdr:colOff>219075</xdr:colOff>
          <xdr:row>38</xdr:row>
          <xdr:rowOff>133350</xdr:rowOff>
        </xdr:to>
        <xdr:sp macro="" textlink="">
          <xdr:nvSpPr>
            <xdr:cNvPr id="772107" name="Check Box 11" hidden="1">
              <a:extLst>
                <a:ext uri="{63B3BB69-23CF-44E3-9099-C40C66FF867C}">
                  <a14:compatExt spid="_x0000_s772107"/>
                </a:ext>
                <a:ext uri="{FF2B5EF4-FFF2-40B4-BE49-F238E27FC236}">
                  <a16:creationId xmlns:a16="http://schemas.microsoft.com/office/drawing/2014/main" id="{46C83D5E-5013-47AE-B9CD-0D60409C937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37</xdr:row>
          <xdr:rowOff>0</xdr:rowOff>
        </xdr:from>
        <xdr:to>
          <xdr:col>4</xdr:col>
          <xdr:colOff>219075</xdr:colOff>
          <xdr:row>39</xdr:row>
          <xdr:rowOff>28575</xdr:rowOff>
        </xdr:to>
        <xdr:sp macro="" textlink="">
          <xdr:nvSpPr>
            <xdr:cNvPr id="772108" name="Check Box 12" hidden="1">
              <a:extLst>
                <a:ext uri="{63B3BB69-23CF-44E3-9099-C40C66FF867C}">
                  <a14:compatExt spid="_x0000_s772108"/>
                </a:ext>
                <a:ext uri="{FF2B5EF4-FFF2-40B4-BE49-F238E27FC236}">
                  <a16:creationId xmlns:a16="http://schemas.microsoft.com/office/drawing/2014/main" id="{E10895B6-F6B6-4769-9E59-9B174630E4C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5</xdr:row>
          <xdr:rowOff>38100</xdr:rowOff>
        </xdr:from>
        <xdr:to>
          <xdr:col>4</xdr:col>
          <xdr:colOff>219075</xdr:colOff>
          <xdr:row>5</xdr:row>
          <xdr:rowOff>257175</xdr:rowOff>
        </xdr:to>
        <xdr:sp macro="" textlink="">
          <xdr:nvSpPr>
            <xdr:cNvPr id="14343" name="Check Box 7" hidden="1">
              <a:extLst>
                <a:ext uri="{63B3BB69-23CF-44E3-9099-C40C66FF867C}">
                  <a14:compatExt spid="_x0000_s14343"/>
                </a:ext>
                <a:ext uri="{FF2B5EF4-FFF2-40B4-BE49-F238E27FC236}">
                  <a16:creationId xmlns:a16="http://schemas.microsoft.com/office/drawing/2014/main" id="{AD7E89C3-4550-4312-8763-E16B77716E6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6</xdr:row>
          <xdr:rowOff>9525</xdr:rowOff>
        </xdr:from>
        <xdr:to>
          <xdr:col>4</xdr:col>
          <xdr:colOff>219075</xdr:colOff>
          <xdr:row>7</xdr:row>
          <xdr:rowOff>0</xdr:rowOff>
        </xdr:to>
        <xdr:sp macro="" textlink="">
          <xdr:nvSpPr>
            <xdr:cNvPr id="14344" name="Check Box 8" hidden="1">
              <a:extLst>
                <a:ext uri="{63B3BB69-23CF-44E3-9099-C40C66FF867C}">
                  <a14:compatExt spid="_x0000_s14344"/>
                </a:ext>
                <a:ext uri="{FF2B5EF4-FFF2-40B4-BE49-F238E27FC236}">
                  <a16:creationId xmlns:a16="http://schemas.microsoft.com/office/drawing/2014/main" id="{DDF4FC67-B2E1-4EA4-A2C9-1C53E077087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8</xdr:row>
          <xdr:rowOff>257175</xdr:rowOff>
        </xdr:from>
        <xdr:to>
          <xdr:col>4</xdr:col>
          <xdr:colOff>219075</xdr:colOff>
          <xdr:row>11</xdr:row>
          <xdr:rowOff>9525</xdr:rowOff>
        </xdr:to>
        <xdr:sp macro="" textlink="">
          <xdr:nvSpPr>
            <xdr:cNvPr id="14345" name="Check Box 9" hidden="1">
              <a:extLst>
                <a:ext uri="{63B3BB69-23CF-44E3-9099-C40C66FF867C}">
                  <a14:compatExt spid="_x0000_s14345"/>
                </a:ext>
                <a:ext uri="{FF2B5EF4-FFF2-40B4-BE49-F238E27FC236}">
                  <a16:creationId xmlns:a16="http://schemas.microsoft.com/office/drawing/2014/main" id="{042394CB-E34F-4B6B-BF87-2B8000A91D8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12</xdr:row>
          <xdr:rowOff>38100</xdr:rowOff>
        </xdr:from>
        <xdr:to>
          <xdr:col>4</xdr:col>
          <xdr:colOff>219075</xdr:colOff>
          <xdr:row>12</xdr:row>
          <xdr:rowOff>257175</xdr:rowOff>
        </xdr:to>
        <xdr:sp macro="" textlink="">
          <xdr:nvSpPr>
            <xdr:cNvPr id="14346" name="Check Box 10" hidden="1">
              <a:extLst>
                <a:ext uri="{63B3BB69-23CF-44E3-9099-C40C66FF867C}">
                  <a14:compatExt spid="_x0000_s14346"/>
                </a:ext>
                <a:ext uri="{FF2B5EF4-FFF2-40B4-BE49-F238E27FC236}">
                  <a16:creationId xmlns:a16="http://schemas.microsoft.com/office/drawing/2014/main" id="{D240BE4F-3DC5-4EFC-BB92-9D79AE110A7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12</xdr:row>
          <xdr:rowOff>266700</xdr:rowOff>
        </xdr:from>
        <xdr:to>
          <xdr:col>4</xdr:col>
          <xdr:colOff>219075</xdr:colOff>
          <xdr:row>13</xdr:row>
          <xdr:rowOff>285750</xdr:rowOff>
        </xdr:to>
        <xdr:sp macro="" textlink="">
          <xdr:nvSpPr>
            <xdr:cNvPr id="14347" name="Check Box 11" hidden="1">
              <a:extLst>
                <a:ext uri="{63B3BB69-23CF-44E3-9099-C40C66FF867C}">
                  <a14:compatExt spid="_x0000_s14347"/>
                </a:ext>
                <a:ext uri="{FF2B5EF4-FFF2-40B4-BE49-F238E27FC236}">
                  <a16:creationId xmlns:a16="http://schemas.microsoft.com/office/drawing/2014/main" id="{28738879-6510-41A8-87C3-EC3F2E8D5A8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15</xdr:row>
          <xdr:rowOff>247650</xdr:rowOff>
        </xdr:from>
        <xdr:to>
          <xdr:col>4</xdr:col>
          <xdr:colOff>219075</xdr:colOff>
          <xdr:row>17</xdr:row>
          <xdr:rowOff>0</xdr:rowOff>
        </xdr:to>
        <xdr:sp macro="" textlink="">
          <xdr:nvSpPr>
            <xdr:cNvPr id="14348" name="Check Box 12" hidden="1">
              <a:extLst>
                <a:ext uri="{63B3BB69-23CF-44E3-9099-C40C66FF867C}">
                  <a14:compatExt spid="_x0000_s14348"/>
                </a:ext>
                <a:ext uri="{FF2B5EF4-FFF2-40B4-BE49-F238E27FC236}">
                  <a16:creationId xmlns:a16="http://schemas.microsoft.com/office/drawing/2014/main" id="{47348118-72B5-420B-8303-A67087488D5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428625</xdr:colOff>
      <xdr:row>21</xdr:row>
      <xdr:rowOff>38100</xdr:rowOff>
    </xdr:from>
    <xdr:to>
      <xdr:col>14</xdr:col>
      <xdr:colOff>495300</xdr:colOff>
      <xdr:row>23</xdr:row>
      <xdr:rowOff>123825</xdr:rowOff>
    </xdr:to>
    <xdr:grpSp>
      <xdr:nvGrpSpPr>
        <xdr:cNvPr id="214689" name="Group 1">
          <a:extLst>
            <a:ext uri="{FF2B5EF4-FFF2-40B4-BE49-F238E27FC236}">
              <a16:creationId xmlns:a16="http://schemas.microsoft.com/office/drawing/2014/main" id="{D70AC1F7-2E87-4BBB-A515-F4C6133EA062}"/>
            </a:ext>
          </a:extLst>
        </xdr:cNvPr>
        <xdr:cNvGrpSpPr>
          <a:grpSpLocks/>
        </xdr:cNvGrpSpPr>
      </xdr:nvGrpSpPr>
      <xdr:grpSpPr bwMode="auto">
        <a:xfrm>
          <a:off x="3733800" y="5962650"/>
          <a:ext cx="7077075" cy="561975"/>
          <a:chOff x="3519495" y="5662613"/>
          <a:chExt cx="7072362" cy="566737"/>
        </a:xfrm>
      </xdr:grpSpPr>
      <xdr:grpSp>
        <xdr:nvGrpSpPr>
          <xdr:cNvPr id="214690" name="Group 19">
            <a:extLst>
              <a:ext uri="{FF2B5EF4-FFF2-40B4-BE49-F238E27FC236}">
                <a16:creationId xmlns:a16="http://schemas.microsoft.com/office/drawing/2014/main" id="{24B1F68D-FA38-4C14-8440-DB665B1F96F3}"/>
              </a:ext>
            </a:extLst>
          </xdr:cNvPr>
          <xdr:cNvGrpSpPr>
            <a:grpSpLocks/>
          </xdr:cNvGrpSpPr>
        </xdr:nvGrpSpPr>
        <xdr:grpSpPr bwMode="auto">
          <a:xfrm>
            <a:off x="3519495" y="5662613"/>
            <a:ext cx="7072362" cy="518988"/>
            <a:chOff x="1214414" y="2285992"/>
            <a:chExt cx="7072362" cy="518988"/>
          </a:xfrm>
        </xdr:grpSpPr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F8BC4CC3-BF08-43BF-A933-969726C3A8A2}"/>
                </a:ext>
              </a:extLst>
            </xdr:cNvPr>
            <xdr:cNvSpPr txBox="1"/>
          </xdr:nvSpPr>
          <xdr:spPr>
            <a:xfrm>
              <a:off x="1214414" y="2285992"/>
              <a:ext cx="7072362" cy="518709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th-TH"/>
              </a:defPPr>
              <a:lvl1pPr marL="0" algn="l" defTabSz="914400" rtl="0" eaLnBrk="1" latinLnBrk="0" hangingPunct="1">
                <a:defRPr sz="2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2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2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2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2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2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2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2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2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r>
                <a:rPr lang="en-US" sz="1200">
                  <a:latin typeface="CordiaUPC" pitchFamily="34" charset="-34"/>
                  <a:cs typeface="CordiaUPC" pitchFamily="34" charset="-34"/>
                </a:rPr>
                <a:t>kWh</a:t>
              </a:r>
            </a:p>
            <a:p>
              <a:pPr algn="ctr"/>
              <a:r>
                <a:rPr lang="en-US" sz="1200">
                  <a:latin typeface="CordiaUPC" pitchFamily="34" charset="-34"/>
                  <a:cs typeface="CordiaUPC" pitchFamily="34" charset="-34"/>
                </a:rPr>
                <a:t>[Peak Max(kW) x 24(Hr) x </a:t>
              </a:r>
              <a:r>
                <a:rPr lang="th-TH" sz="1200">
                  <a:latin typeface="CordiaUPC" pitchFamily="34" charset="-34"/>
                  <a:cs typeface="CordiaUPC" pitchFamily="34" charset="-34"/>
                </a:rPr>
                <a:t>จำนวนวันในแต่ละเดือน</a:t>
              </a:r>
              <a:r>
                <a:rPr lang="en-US" sz="1200">
                  <a:latin typeface="CordiaUPC" pitchFamily="34" charset="-34"/>
                  <a:cs typeface="CordiaUPC" pitchFamily="34" charset="-34"/>
                </a:rPr>
                <a:t>]</a:t>
              </a:r>
              <a:endParaRPr lang="th-TH" sz="1200">
                <a:latin typeface="CordiaUPC" pitchFamily="34" charset="-34"/>
                <a:cs typeface="CordiaUPC" pitchFamily="34" charset="-34"/>
              </a:endParaRPr>
            </a:p>
          </xdr:txBody>
        </xdr:sp>
        <xdr:cxnSp macro="">
          <xdr:nvCxnSpPr>
            <xdr:cNvPr id="6" name="Straight Connector 5">
              <a:extLst>
                <a:ext uri="{FF2B5EF4-FFF2-40B4-BE49-F238E27FC236}">
                  <a16:creationId xmlns:a16="http://schemas.microsoft.com/office/drawing/2014/main" id="{A8182E92-EDCC-484C-B889-33EB822B4840}"/>
                </a:ext>
              </a:extLst>
            </xdr:cNvPr>
            <xdr:cNvCxnSpPr/>
          </xdr:nvCxnSpPr>
          <xdr:spPr>
            <a:xfrm>
              <a:off x="3689265" y="2535741"/>
              <a:ext cx="2141698" cy="0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7" name="Double Bracket 6">
              <a:extLst>
                <a:ext uri="{FF2B5EF4-FFF2-40B4-BE49-F238E27FC236}">
                  <a16:creationId xmlns:a16="http://schemas.microsoft.com/office/drawing/2014/main" id="{40CBA4C3-7610-447B-9696-F1DA61576D8F}"/>
                </a:ext>
              </a:extLst>
            </xdr:cNvPr>
            <xdr:cNvSpPr/>
          </xdr:nvSpPr>
          <xdr:spPr>
            <a:xfrm>
              <a:off x="3594078" y="2382049"/>
              <a:ext cx="2303515" cy="413046"/>
            </a:xfrm>
            <a:prstGeom prst="bracketPair">
              <a:avLst/>
            </a:prstGeom>
            <a:ln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  <xdr:txBody>
            <a:bodyPr wrap="square" rtlCol="0" anchor="ctr"/>
            <a:lstStyle/>
            <a:p>
              <a:endParaRPr lang="en-GB"/>
            </a:p>
          </xdr:txBody>
        </xdr:sp>
        <xdr:sp macro="" textlink="">
          <xdr:nvSpPr>
            <xdr:cNvPr id="8" name="TextBox 14">
              <a:extLst>
                <a:ext uri="{FF2B5EF4-FFF2-40B4-BE49-F238E27FC236}">
                  <a16:creationId xmlns:a16="http://schemas.microsoft.com/office/drawing/2014/main" id="{106692E0-CBA8-4AE4-BC8B-E7E25F633B7F}"/>
                </a:ext>
              </a:extLst>
            </xdr:cNvPr>
            <xdr:cNvSpPr txBox="1"/>
          </xdr:nvSpPr>
          <xdr:spPr>
            <a:xfrm>
              <a:off x="2461358" y="2391655"/>
              <a:ext cx="1104164" cy="316989"/>
            </a:xfrm>
            <a:prstGeom prst="rect">
              <a:avLst/>
            </a:prstGeom>
            <a:noFill/>
          </xdr:spPr>
          <xdr:txBody>
            <a:bodyPr wrap="square" rtlCol="0">
              <a:noAutofit/>
            </a:bodyPr>
            <a:lstStyle>
              <a:defPPr>
                <a:defRPr lang="th-TH"/>
              </a:defPPr>
              <a:lvl1pPr marL="0" algn="l" defTabSz="914400" rtl="0" eaLnBrk="1" latinLnBrk="0" hangingPunct="1">
                <a:defRPr sz="2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2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2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2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2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2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2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2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2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th-TH" sz="1200">
                  <a:latin typeface="CordiaUPC" pitchFamily="34" charset="-34"/>
                  <a:cs typeface="CordiaUPC" pitchFamily="34" charset="-34"/>
                </a:rPr>
                <a:t>ค่าตัวประกอบภาระ</a:t>
              </a:r>
              <a:r>
                <a:rPr lang="en-US" sz="1200">
                  <a:latin typeface="CordiaUPC" pitchFamily="34" charset="-34"/>
                  <a:cs typeface="CordiaUPC" pitchFamily="34" charset="-34"/>
                </a:rPr>
                <a:t> = </a:t>
              </a:r>
              <a:endParaRPr lang="th-TH" sz="1200"/>
            </a:p>
          </xdr:txBody>
        </xdr:sp>
        <xdr:sp macro="" textlink="">
          <xdr:nvSpPr>
            <xdr:cNvPr id="9" name="TextBox 17">
              <a:extLst>
                <a:ext uri="{FF2B5EF4-FFF2-40B4-BE49-F238E27FC236}">
                  <a16:creationId xmlns:a16="http://schemas.microsoft.com/office/drawing/2014/main" id="{58265E3D-886C-4E73-9CE3-4991FED9CD07}"/>
                </a:ext>
              </a:extLst>
            </xdr:cNvPr>
            <xdr:cNvSpPr txBox="1"/>
          </xdr:nvSpPr>
          <xdr:spPr>
            <a:xfrm>
              <a:off x="5916630" y="2410866"/>
              <a:ext cx="628231" cy="316989"/>
            </a:xfrm>
            <a:prstGeom prst="rect">
              <a:avLst/>
            </a:prstGeom>
            <a:noFill/>
          </xdr:spPr>
          <xdr:txBody>
            <a:bodyPr wrap="square" rtlCol="0">
              <a:noAutofit/>
            </a:bodyPr>
            <a:lstStyle>
              <a:defPPr>
                <a:defRPr lang="th-TH"/>
              </a:defPPr>
              <a:lvl1pPr marL="0" algn="l" defTabSz="914400" rtl="0" eaLnBrk="1" latinLnBrk="0" hangingPunct="1">
                <a:defRPr sz="2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2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2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2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2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2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2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2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2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en-US" sz="1200">
                  <a:latin typeface="CordiaUPC" pitchFamily="34" charset="-34"/>
                  <a:cs typeface="CordiaUPC" pitchFamily="34" charset="-34"/>
                </a:rPr>
                <a:t>x 100%</a:t>
              </a:r>
              <a:endParaRPr lang="th-TH" sz="1200"/>
            </a:p>
          </xdr:txBody>
        </xdr:sp>
      </xdr:grpSp>
      <xdr:sp macro="" textlink="">
        <xdr:nvSpPr>
          <xdr:cNvPr id="4" name="Rectangle 3">
            <a:extLst>
              <a:ext uri="{FF2B5EF4-FFF2-40B4-BE49-F238E27FC236}">
                <a16:creationId xmlns:a16="http://schemas.microsoft.com/office/drawing/2014/main" id="{553885AD-7B5D-454F-A866-A00A03715C6E}"/>
              </a:ext>
            </a:extLst>
          </xdr:cNvPr>
          <xdr:cNvSpPr/>
        </xdr:nvSpPr>
        <xdr:spPr>
          <a:xfrm>
            <a:off x="4766439" y="5681824"/>
            <a:ext cx="3988317" cy="547526"/>
          </a:xfrm>
          <a:prstGeom prst="rect">
            <a:avLst/>
          </a:prstGeom>
          <a:noFill/>
          <a:ln w="9525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GB"/>
          </a:p>
        </xdr:txBody>
      </xdr:sp>
    </xdr:grp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190500</xdr:rowOff>
    </xdr:from>
    <xdr:to>
      <xdr:col>12</xdr:col>
      <xdr:colOff>971550</xdr:colOff>
      <xdr:row>11</xdr:row>
      <xdr:rowOff>219075</xdr:rowOff>
    </xdr:to>
    <xdr:graphicFrame macro="">
      <xdr:nvGraphicFramePr>
        <xdr:cNvPr id="20985" name="Chart 4">
          <a:extLst>
            <a:ext uri="{FF2B5EF4-FFF2-40B4-BE49-F238E27FC236}">
              <a16:creationId xmlns:a16="http://schemas.microsoft.com/office/drawing/2014/main" id="{8844A29F-1286-4336-A04C-EB2DD1EC43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196215</xdr:colOff>
      <xdr:row>9</xdr:row>
      <xdr:rowOff>316230</xdr:rowOff>
    </xdr:from>
    <xdr:to>
      <xdr:col>12</xdr:col>
      <xdr:colOff>813515</xdr:colOff>
      <xdr:row>10</xdr:row>
      <xdr:rowOff>274804</xdr:rowOff>
    </xdr:to>
    <xdr:sp macro="" textlink="">
      <xdr:nvSpPr>
        <xdr:cNvPr id="6" name="TextBox 1">
          <a:extLst>
            <a:ext uri="{FF2B5EF4-FFF2-40B4-BE49-F238E27FC236}">
              <a16:creationId xmlns:a16="http://schemas.microsoft.com/office/drawing/2014/main" id="{BDCF07F5-D4E9-435D-8FF8-3491EEF47C80}"/>
            </a:ext>
          </a:extLst>
        </xdr:cNvPr>
        <xdr:cNvSpPr txBox="1"/>
      </xdr:nvSpPr>
      <xdr:spPr>
        <a:xfrm>
          <a:off x="6410325" y="3819525"/>
          <a:ext cx="609600" cy="303272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th-TH" sz="1400">
              <a:latin typeface="TH SarabunPSK" pitchFamily="34" charset="-34"/>
              <a:cs typeface="TH SarabunPSK" pitchFamily="34" charset="-34"/>
            </a:rPr>
            <a:t>เดือน</a:t>
          </a:r>
        </a:p>
      </xdr:txBody>
    </xdr:sp>
    <xdr:clientData/>
  </xdr:twoCellAnchor>
  <xdr:twoCellAnchor>
    <xdr:from>
      <xdr:col>2</xdr:col>
      <xdr:colOff>76200</xdr:colOff>
      <xdr:row>13</xdr:row>
      <xdr:rowOff>190500</xdr:rowOff>
    </xdr:from>
    <xdr:to>
      <xdr:col>12</xdr:col>
      <xdr:colOff>838200</xdr:colOff>
      <xdr:row>24</xdr:row>
      <xdr:rowOff>323850</xdr:rowOff>
    </xdr:to>
    <xdr:graphicFrame macro="">
      <xdr:nvGraphicFramePr>
        <xdr:cNvPr id="20987" name="Chart 6">
          <a:extLst>
            <a:ext uri="{FF2B5EF4-FFF2-40B4-BE49-F238E27FC236}">
              <a16:creationId xmlns:a16="http://schemas.microsoft.com/office/drawing/2014/main" id="{D04E99D3-D52C-4BB2-A01D-F51E7271F9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148590</xdr:colOff>
      <xdr:row>23</xdr:row>
      <xdr:rowOff>66675</xdr:rowOff>
    </xdr:from>
    <xdr:to>
      <xdr:col>12</xdr:col>
      <xdr:colOff>693447</xdr:colOff>
      <xdr:row>23</xdr:row>
      <xdr:rowOff>322376</xdr:rowOff>
    </xdr:to>
    <xdr:sp macro="" textlink="">
      <xdr:nvSpPr>
        <xdr:cNvPr id="8" name="TextBox 1">
          <a:extLst>
            <a:ext uri="{FF2B5EF4-FFF2-40B4-BE49-F238E27FC236}">
              <a16:creationId xmlns:a16="http://schemas.microsoft.com/office/drawing/2014/main" id="{5193AF02-4946-4E9C-81F5-AB343D789EC0}"/>
            </a:ext>
          </a:extLst>
        </xdr:cNvPr>
        <xdr:cNvSpPr txBox="1"/>
      </xdr:nvSpPr>
      <xdr:spPr>
        <a:xfrm>
          <a:off x="6362700" y="8439150"/>
          <a:ext cx="533401" cy="26517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th-TH" sz="1400">
              <a:latin typeface="TH SarabunPSK" pitchFamily="34" charset="-34"/>
              <a:cs typeface="TH SarabunPSK" pitchFamily="34" charset="-34"/>
            </a:rPr>
            <a:t>เดือน</a:t>
          </a:r>
        </a:p>
      </xdr:txBody>
    </xdr:sp>
    <xdr:clientData/>
  </xdr:twoCellAnchor>
  <xdr:twoCellAnchor>
    <xdr:from>
      <xdr:col>4</xdr:col>
      <xdr:colOff>627381</xdr:colOff>
      <xdr:row>16</xdr:row>
      <xdr:rowOff>31750</xdr:rowOff>
    </xdr:from>
    <xdr:to>
      <xdr:col>12</xdr:col>
      <xdr:colOff>627381</xdr:colOff>
      <xdr:row>18</xdr:row>
      <xdr:rowOff>15875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D2C2CC31-84E7-4B1D-A7A4-858857CF9833}"/>
            </a:ext>
          </a:extLst>
        </xdr:cNvPr>
        <xdr:cNvSpPr txBox="1"/>
      </xdr:nvSpPr>
      <xdr:spPr>
        <a:xfrm>
          <a:off x="1476376" y="5905500"/>
          <a:ext cx="5365750" cy="682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h-TH" sz="1600" b="1">
              <a:ln>
                <a:noFill/>
              </a:ln>
              <a:solidFill>
                <a:schemeClr val="bg1">
                  <a:lumMod val="85000"/>
                </a:schemeClr>
              </a:solidFill>
              <a:latin typeface="Cordia New" pitchFamily="34" charset="-34"/>
              <a:cs typeface="Cordia New" pitchFamily="34" charset="-34"/>
            </a:rPr>
            <a:t>(</a:t>
          </a:r>
          <a:r>
            <a:rPr lang="th-TH" sz="1600" b="1">
              <a:ln>
                <a:noFill/>
              </a:ln>
              <a:solidFill>
                <a:srgbClr val="FF0000"/>
              </a:solidFill>
              <a:latin typeface="Cordia New" pitchFamily="34" charset="-34"/>
              <a:cs typeface="Cordia New" pitchFamily="34" charset="-34"/>
            </a:rPr>
            <a:t>ใส่กราฟแสดงข้อมูลเปรียบเทียบการใช้พลังงานความร้อนจากเชื้อเพลิงรายเดือน 2 ปี)</a:t>
          </a:r>
          <a:br>
            <a:rPr lang="th-TH" sz="1600" b="1">
              <a:ln>
                <a:noFill/>
              </a:ln>
              <a:solidFill>
                <a:srgbClr val="FF0000"/>
              </a:solidFill>
              <a:latin typeface="Cordia New" pitchFamily="34" charset="-34"/>
              <a:cs typeface="Cordia New" pitchFamily="34" charset="-34"/>
            </a:rPr>
          </a:br>
          <a:endParaRPr lang="th-TH" sz="1600" b="1">
            <a:ln>
              <a:noFill/>
            </a:ln>
            <a:solidFill>
              <a:srgbClr val="FF0000"/>
            </a:solidFill>
            <a:latin typeface="Cordia New" pitchFamily="34" charset="-34"/>
            <a:cs typeface="Cordia New" pitchFamily="34" charset="-34"/>
          </a:endParaRPr>
        </a:p>
      </xdr:txBody>
    </xdr:sp>
    <xdr:clientData/>
  </xdr:twoCellAnchor>
  <xdr:twoCellAnchor>
    <xdr:from>
      <xdr:col>5</xdr:col>
      <xdr:colOff>222250</xdr:colOff>
      <xdr:row>2</xdr:row>
      <xdr:rowOff>269875</xdr:rowOff>
    </xdr:from>
    <xdr:to>
      <xdr:col>12</xdr:col>
      <xdr:colOff>1010261</xdr:colOff>
      <xdr:row>4</xdr:row>
      <xdr:rowOff>263569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6A075A38-18DE-4703-BA79-299A9FEA5AFF}"/>
            </a:ext>
          </a:extLst>
        </xdr:cNvPr>
        <xdr:cNvSpPr txBox="1"/>
      </xdr:nvSpPr>
      <xdr:spPr>
        <a:xfrm>
          <a:off x="1857375" y="1301750"/>
          <a:ext cx="5365750" cy="682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h-TH" sz="1600" b="1">
              <a:ln>
                <a:noFill/>
              </a:ln>
              <a:solidFill>
                <a:srgbClr val="FF0000"/>
              </a:solidFill>
              <a:latin typeface="Cordia New" pitchFamily="34" charset="-34"/>
              <a:cs typeface="Cordia New" pitchFamily="34" charset="-34"/>
            </a:rPr>
            <a:t>(ใส่กราฟแสดงข้อมูลเปรียบเทียบการใช้พลังงานไฟฟ้ารายเดือน 2 ปี)</a:t>
          </a:r>
          <a:br>
            <a:rPr lang="th-TH" sz="1600" b="1">
              <a:ln>
                <a:noFill/>
              </a:ln>
              <a:solidFill>
                <a:srgbClr val="FF0000"/>
              </a:solidFill>
              <a:latin typeface="Cordia New" pitchFamily="34" charset="-34"/>
              <a:cs typeface="Cordia New" pitchFamily="34" charset="-34"/>
            </a:rPr>
          </a:br>
          <a:endParaRPr lang="th-TH" sz="1600" b="1">
            <a:ln>
              <a:noFill/>
            </a:ln>
            <a:solidFill>
              <a:srgbClr val="FF0000"/>
            </a:solidFill>
            <a:latin typeface="Cordia New" pitchFamily="34" charset="-34"/>
            <a:cs typeface="Cordia New" pitchFamily="34" charset="-34"/>
          </a:endParaRPr>
        </a:p>
      </xdr:txBody>
    </xdr:sp>
    <xdr:clientData/>
  </xdr:twoCellAnchor>
</xdr:wsDr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0.11666</cdr:x>
      <cdr:y>0.01235</cdr:y>
    </cdr:from>
    <cdr:to>
      <cdr:x>0.22394</cdr:x>
      <cdr:y>0.09508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47670" y="43274"/>
          <a:ext cx="609630" cy="2755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400">
              <a:latin typeface="TH SarabunPSK" pitchFamily="34" charset="-34"/>
              <a:cs typeface="TH SarabunPSK" pitchFamily="34" charset="-34"/>
            </a:rPr>
            <a:t>kWh</a:t>
          </a:r>
          <a:endParaRPr lang="th-TH" sz="1400">
            <a:latin typeface="TH SarabunPSK" pitchFamily="34" charset="-34"/>
            <a:cs typeface="TH SarabunPSK" pitchFamily="34" charset="-34"/>
          </a:endParaRP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10</xdr:row>
          <xdr:rowOff>104775</xdr:rowOff>
        </xdr:from>
        <xdr:to>
          <xdr:col>4</xdr:col>
          <xdr:colOff>95250</xdr:colOff>
          <xdr:row>11</xdr:row>
          <xdr:rowOff>447675</xdr:rowOff>
        </xdr:to>
        <xdr:sp macro="" textlink="">
          <xdr:nvSpPr>
            <xdr:cNvPr id="3086" name="Check Box 14" hidden="1">
              <a:extLst>
                <a:ext uri="{63B3BB69-23CF-44E3-9099-C40C66FF867C}">
                  <a14:compatExt spid="_x0000_s3086"/>
                </a:ext>
                <a:ext uri="{FF2B5EF4-FFF2-40B4-BE49-F238E27FC236}">
                  <a16:creationId xmlns:a16="http://schemas.microsoft.com/office/drawing/2014/main" id="{4DBC04E0-36FB-45E3-81A3-AF93B1298AD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12</xdr:row>
          <xdr:rowOff>57150</xdr:rowOff>
        </xdr:from>
        <xdr:to>
          <xdr:col>4</xdr:col>
          <xdr:colOff>85725</xdr:colOff>
          <xdr:row>13</xdr:row>
          <xdr:rowOff>390525</xdr:rowOff>
        </xdr:to>
        <xdr:sp macro="" textlink="">
          <xdr:nvSpPr>
            <xdr:cNvPr id="3088" name="Check Box 16" hidden="1">
              <a:extLst>
                <a:ext uri="{63B3BB69-23CF-44E3-9099-C40C66FF867C}">
                  <a14:compatExt spid="_x0000_s3088"/>
                </a:ext>
                <a:ext uri="{FF2B5EF4-FFF2-40B4-BE49-F238E27FC236}">
                  <a16:creationId xmlns:a16="http://schemas.microsoft.com/office/drawing/2014/main" id="{114B88A0-E317-4B21-AA08-87CDF671208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10</xdr:row>
          <xdr:rowOff>104775</xdr:rowOff>
        </xdr:from>
        <xdr:to>
          <xdr:col>4</xdr:col>
          <xdr:colOff>95250</xdr:colOff>
          <xdr:row>11</xdr:row>
          <xdr:rowOff>447675</xdr:rowOff>
        </xdr:to>
        <xdr:sp macro="" textlink="">
          <xdr:nvSpPr>
            <xdr:cNvPr id="3104" name="Check Box 32" hidden="1">
              <a:extLst>
                <a:ext uri="{63B3BB69-23CF-44E3-9099-C40C66FF867C}">
                  <a14:compatExt spid="_x0000_s3104"/>
                </a:ext>
                <a:ext uri="{FF2B5EF4-FFF2-40B4-BE49-F238E27FC236}">
                  <a16:creationId xmlns:a16="http://schemas.microsoft.com/office/drawing/2014/main" id="{3F28C877-20C6-4A54-9114-691158156BC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0.1072</cdr:x>
      <cdr:y>0.01871</cdr:y>
    </cdr:from>
    <cdr:to>
      <cdr:x>0.17922</cdr:x>
      <cdr:y>0.09626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33425" y="66675"/>
          <a:ext cx="476250" cy="2755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400">
              <a:latin typeface="TH SarabunPSK" pitchFamily="34" charset="-34"/>
              <a:cs typeface="TH SarabunPSK" pitchFamily="34" charset="-34"/>
            </a:rPr>
            <a:t>MJ</a:t>
          </a:r>
          <a:endParaRPr lang="th-TH" sz="1400">
            <a:latin typeface="TH SarabunPSK" pitchFamily="34" charset="-34"/>
            <a:cs typeface="TH SarabunPSK" pitchFamily="34" charset="-34"/>
          </a:endParaRP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104775</xdr:colOff>
      <xdr:row>1</xdr:row>
      <xdr:rowOff>276225</xdr:rowOff>
    </xdr:from>
    <xdr:to>
      <xdr:col>12</xdr:col>
      <xdr:colOff>914400</xdr:colOff>
      <xdr:row>12</xdr:row>
      <xdr:rowOff>19050</xdr:rowOff>
    </xdr:to>
    <xdr:graphicFrame macro="">
      <xdr:nvGraphicFramePr>
        <xdr:cNvPr id="21757" name="Chart 8">
          <a:extLst>
            <a:ext uri="{FF2B5EF4-FFF2-40B4-BE49-F238E27FC236}">
              <a16:creationId xmlns:a16="http://schemas.microsoft.com/office/drawing/2014/main" id="{B5EA24F8-6FC4-4712-8244-064E9E82CC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284057</xdr:colOff>
      <xdr:row>10</xdr:row>
      <xdr:rowOff>21167</xdr:rowOff>
    </xdr:from>
    <xdr:to>
      <xdr:col>12</xdr:col>
      <xdr:colOff>815626</xdr:colOff>
      <xdr:row>10</xdr:row>
      <xdr:rowOff>282359</xdr:rowOff>
    </xdr:to>
    <xdr:sp macro="" textlink="">
      <xdr:nvSpPr>
        <xdr:cNvPr id="7" name="TextBox 1">
          <a:extLst>
            <a:ext uri="{FF2B5EF4-FFF2-40B4-BE49-F238E27FC236}">
              <a16:creationId xmlns:a16="http://schemas.microsoft.com/office/drawing/2014/main" id="{C9A6C64D-698F-4D8A-A87A-17D0EB722243}"/>
            </a:ext>
          </a:extLst>
        </xdr:cNvPr>
        <xdr:cNvSpPr txBox="1"/>
      </xdr:nvSpPr>
      <xdr:spPr>
        <a:xfrm>
          <a:off x="6490759" y="3429000"/>
          <a:ext cx="531285" cy="26517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th-TH" sz="1400">
              <a:latin typeface="TH SarabunPSK" pitchFamily="34" charset="-34"/>
              <a:cs typeface="TH SarabunPSK" pitchFamily="34" charset="-34"/>
            </a:rPr>
            <a:t>เดือน</a:t>
          </a:r>
        </a:p>
      </xdr:txBody>
    </xdr:sp>
    <xdr:clientData/>
  </xdr:twoCellAnchor>
  <xdr:twoCellAnchor>
    <xdr:from>
      <xdr:col>5</xdr:col>
      <xdr:colOff>157897</xdr:colOff>
      <xdr:row>3</xdr:row>
      <xdr:rowOff>31749</xdr:rowOff>
    </xdr:from>
    <xdr:to>
      <xdr:col>12</xdr:col>
      <xdr:colOff>134660</xdr:colOff>
      <xdr:row>5</xdr:row>
      <xdr:rowOff>15874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75F5BF9-CE5C-4E76-8DAE-225A60C2F556}"/>
            </a:ext>
          </a:extLst>
        </xdr:cNvPr>
        <xdr:cNvSpPr txBox="1"/>
      </xdr:nvSpPr>
      <xdr:spPr>
        <a:xfrm>
          <a:off x="1809744" y="1037166"/>
          <a:ext cx="4529673" cy="682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h-TH" sz="1400" b="1">
              <a:ln>
                <a:noFill/>
              </a:ln>
              <a:solidFill>
                <a:srgbClr val="FF0000"/>
              </a:solidFill>
              <a:latin typeface="Cordia New" pitchFamily="34" charset="-34"/>
              <a:cs typeface="Cordia New" pitchFamily="34" charset="-34"/>
            </a:rPr>
            <a:t>(ใส่กราฟแสดงข้อมูลเปรียบเทียบการใช้พลังงานเชื้อเพลิงผลิตไฟฟ้ารายเดือน 2 ปี)</a:t>
          </a:r>
          <a:br>
            <a:rPr lang="th-TH" sz="1400" b="1">
              <a:ln>
                <a:noFill/>
              </a:ln>
              <a:solidFill>
                <a:srgbClr val="FF0000"/>
              </a:solidFill>
              <a:latin typeface="Cordia New" pitchFamily="34" charset="-34"/>
              <a:cs typeface="Cordia New" pitchFamily="34" charset="-34"/>
            </a:rPr>
          </a:br>
          <a:endParaRPr lang="th-TH" sz="1400" b="1">
            <a:ln>
              <a:noFill/>
            </a:ln>
            <a:solidFill>
              <a:srgbClr val="FF0000"/>
            </a:solidFill>
            <a:latin typeface="Cordia New" pitchFamily="34" charset="-34"/>
            <a:cs typeface="Cordia New" pitchFamily="34" charset="-34"/>
          </a:endParaRPr>
        </a:p>
      </xdr:txBody>
    </xdr:sp>
    <xdr:clientData/>
  </xdr:twoCell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0.11065</cdr:x>
      <cdr:y>0.01847</cdr:y>
    </cdr:from>
    <cdr:to>
      <cdr:x>0.18267</cdr:x>
      <cdr:y>0.09043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33425" y="66675"/>
          <a:ext cx="476250" cy="2755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400">
              <a:latin typeface="TH SarabunPSK" pitchFamily="34" charset="-34"/>
              <a:cs typeface="TH SarabunPSK" pitchFamily="34" charset="-34"/>
            </a:rPr>
            <a:t>MJ</a:t>
          </a:r>
          <a:endParaRPr lang="th-TH" sz="1400">
            <a:latin typeface="TH SarabunPSK" pitchFamily="34" charset="-34"/>
            <a:cs typeface="TH SarabunPSK" pitchFamily="34" charset="-34"/>
          </a:endParaRPr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171450</xdr:colOff>
      <xdr:row>12</xdr:row>
      <xdr:rowOff>142875</xdr:rowOff>
    </xdr:from>
    <xdr:to>
      <xdr:col>12</xdr:col>
      <xdr:colOff>676275</xdr:colOff>
      <xdr:row>23</xdr:row>
      <xdr:rowOff>28575</xdr:rowOff>
    </xdr:to>
    <xdr:graphicFrame macro="">
      <xdr:nvGraphicFramePr>
        <xdr:cNvPr id="23537" name="Chart 7">
          <a:extLst>
            <a:ext uri="{FF2B5EF4-FFF2-40B4-BE49-F238E27FC236}">
              <a16:creationId xmlns:a16="http://schemas.microsoft.com/office/drawing/2014/main" id="{83EFF24C-D74C-432B-8E5C-099D3F1AC12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773430</xdr:colOff>
      <xdr:row>13</xdr:row>
      <xdr:rowOff>87629</xdr:rowOff>
    </xdr:from>
    <xdr:to>
      <xdr:col>5</xdr:col>
      <xdr:colOff>546963</xdr:colOff>
      <xdr:row>14</xdr:row>
      <xdr:rowOff>85898</xdr:rowOff>
    </xdr:to>
    <xdr:sp macro="" textlink="">
      <xdr:nvSpPr>
        <xdr:cNvPr id="9" name="TextBox 1">
          <a:extLst>
            <a:ext uri="{FF2B5EF4-FFF2-40B4-BE49-F238E27FC236}">
              <a16:creationId xmlns:a16="http://schemas.microsoft.com/office/drawing/2014/main" id="{B4ADAD1F-F5B9-4611-AF98-95B4AF25A9BB}"/>
            </a:ext>
          </a:extLst>
        </xdr:cNvPr>
        <xdr:cNvSpPr txBox="1"/>
      </xdr:nvSpPr>
      <xdr:spPr>
        <a:xfrm>
          <a:off x="1971675" y="447674"/>
          <a:ext cx="562004" cy="295276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sz="1400">
              <a:latin typeface="TH SarabunPSK" pitchFamily="34" charset="-34"/>
              <a:cs typeface="TH SarabunPSK" pitchFamily="34" charset="-34"/>
            </a:rPr>
            <a:t>kWh</a:t>
          </a:r>
          <a:endParaRPr lang="th-TH" sz="1400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11</xdr:col>
      <xdr:colOff>215265</xdr:colOff>
      <xdr:row>19</xdr:row>
      <xdr:rowOff>180975</xdr:rowOff>
    </xdr:from>
    <xdr:to>
      <xdr:col>12</xdr:col>
      <xdr:colOff>411629</xdr:colOff>
      <xdr:row>20</xdr:row>
      <xdr:rowOff>180975</xdr:rowOff>
    </xdr:to>
    <xdr:sp macro="" textlink="">
      <xdr:nvSpPr>
        <xdr:cNvPr id="10" name="TextBox 1">
          <a:extLst>
            <a:ext uri="{FF2B5EF4-FFF2-40B4-BE49-F238E27FC236}">
              <a16:creationId xmlns:a16="http://schemas.microsoft.com/office/drawing/2014/main" id="{0C54FA5A-6498-4C51-A5DB-99B087D9D2AB}"/>
            </a:ext>
          </a:extLst>
        </xdr:cNvPr>
        <xdr:cNvSpPr txBox="1"/>
      </xdr:nvSpPr>
      <xdr:spPr>
        <a:xfrm>
          <a:off x="6419850" y="2409825"/>
          <a:ext cx="562004" cy="304800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th-TH" sz="1400">
              <a:latin typeface="TH SarabunPSK" pitchFamily="34" charset="-34"/>
              <a:cs typeface="TH SarabunPSK" pitchFamily="34" charset="-34"/>
            </a:rPr>
            <a:t>ระบบ</a:t>
          </a:r>
        </a:p>
      </xdr:txBody>
    </xdr:sp>
    <xdr:clientData/>
  </xdr:twoCellAnchor>
  <xdr:twoCellAnchor>
    <xdr:from>
      <xdr:col>2</xdr:col>
      <xdr:colOff>180975</xdr:colOff>
      <xdr:row>25</xdr:row>
      <xdr:rowOff>190500</xdr:rowOff>
    </xdr:from>
    <xdr:to>
      <xdr:col>12</xdr:col>
      <xdr:colOff>600075</xdr:colOff>
      <xdr:row>33</xdr:row>
      <xdr:rowOff>104775</xdr:rowOff>
    </xdr:to>
    <xdr:graphicFrame macro="">
      <xdr:nvGraphicFramePr>
        <xdr:cNvPr id="23540" name="Chart 10">
          <a:extLst>
            <a:ext uri="{FF2B5EF4-FFF2-40B4-BE49-F238E27FC236}">
              <a16:creationId xmlns:a16="http://schemas.microsoft.com/office/drawing/2014/main" id="{224BB70F-C5D7-4BC3-9D7B-A52366EB84D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234315</xdr:colOff>
      <xdr:row>31</xdr:row>
      <xdr:rowOff>200025</xdr:rowOff>
    </xdr:from>
    <xdr:to>
      <xdr:col>11</xdr:col>
      <xdr:colOff>38253</xdr:colOff>
      <xdr:row>32</xdr:row>
      <xdr:rowOff>152400</xdr:rowOff>
    </xdr:to>
    <xdr:sp macro="" textlink="">
      <xdr:nvSpPr>
        <xdr:cNvPr id="12" name="TextBox 1">
          <a:extLst>
            <a:ext uri="{FF2B5EF4-FFF2-40B4-BE49-F238E27FC236}">
              <a16:creationId xmlns:a16="http://schemas.microsoft.com/office/drawing/2014/main" id="{D797F0AA-78F7-4E44-AB8E-DEA8ABCC00A4}"/>
            </a:ext>
          </a:extLst>
        </xdr:cNvPr>
        <xdr:cNvSpPr txBox="1"/>
      </xdr:nvSpPr>
      <xdr:spPr>
        <a:xfrm>
          <a:off x="5676900" y="6372225"/>
          <a:ext cx="562004" cy="304800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th-TH" sz="1400">
              <a:latin typeface="TH SarabunPSK" pitchFamily="34" charset="-34"/>
              <a:cs typeface="TH SarabunPSK" pitchFamily="34" charset="-34"/>
            </a:rPr>
            <a:t>ระบบ</a:t>
          </a:r>
        </a:p>
      </xdr:txBody>
    </xdr:sp>
    <xdr:clientData/>
  </xdr:twoCellAnchor>
  <xdr:twoCellAnchor>
    <xdr:from>
      <xdr:col>4</xdr:col>
      <xdr:colOff>601980</xdr:colOff>
      <xdr:row>26</xdr:row>
      <xdr:rowOff>104775</xdr:rowOff>
    </xdr:from>
    <xdr:to>
      <xdr:col>5</xdr:col>
      <xdr:colOff>348668</xdr:colOff>
      <xdr:row>27</xdr:row>
      <xdr:rowOff>66017</xdr:rowOff>
    </xdr:to>
    <xdr:sp macro="" textlink="">
      <xdr:nvSpPr>
        <xdr:cNvPr id="13" name="TextBox 1">
          <a:extLst>
            <a:ext uri="{FF2B5EF4-FFF2-40B4-BE49-F238E27FC236}">
              <a16:creationId xmlns:a16="http://schemas.microsoft.com/office/drawing/2014/main" id="{80585888-09C6-4313-AC8E-99FD7DF5AF62}"/>
            </a:ext>
          </a:extLst>
        </xdr:cNvPr>
        <xdr:cNvSpPr txBox="1"/>
      </xdr:nvSpPr>
      <xdr:spPr>
        <a:xfrm>
          <a:off x="1800225" y="4562475"/>
          <a:ext cx="542954" cy="266042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sz="1400">
              <a:latin typeface="TH SarabunPSK" pitchFamily="34" charset="-34"/>
              <a:cs typeface="TH SarabunPSK" pitchFamily="34" charset="-34"/>
            </a:rPr>
            <a:t>MJ</a:t>
          </a:r>
          <a:endParaRPr lang="th-TH" sz="1400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1</xdr:col>
      <xdr:colOff>333375</xdr:colOff>
      <xdr:row>1</xdr:row>
      <xdr:rowOff>28575</xdr:rowOff>
    </xdr:from>
    <xdr:to>
      <xdr:col>7</xdr:col>
      <xdr:colOff>152400</xdr:colOff>
      <xdr:row>8</xdr:row>
      <xdr:rowOff>180975</xdr:rowOff>
    </xdr:to>
    <xdr:graphicFrame macro="">
      <xdr:nvGraphicFramePr>
        <xdr:cNvPr id="23543" name="Chart 10">
          <a:extLst>
            <a:ext uri="{FF2B5EF4-FFF2-40B4-BE49-F238E27FC236}">
              <a16:creationId xmlns:a16="http://schemas.microsoft.com/office/drawing/2014/main" id="{6E3E3C70-9C96-48F9-8C86-48DD3938EC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428625</xdr:colOff>
      <xdr:row>1</xdr:row>
      <xdr:rowOff>28575</xdr:rowOff>
    </xdr:from>
    <xdr:to>
      <xdr:col>12</xdr:col>
      <xdr:colOff>895350</xdr:colOff>
      <xdr:row>8</xdr:row>
      <xdr:rowOff>180975</xdr:rowOff>
    </xdr:to>
    <xdr:graphicFrame macro="">
      <xdr:nvGraphicFramePr>
        <xdr:cNvPr id="23544" name="Chart 13">
          <a:extLst>
            <a:ext uri="{FF2B5EF4-FFF2-40B4-BE49-F238E27FC236}">
              <a16:creationId xmlns:a16="http://schemas.microsoft.com/office/drawing/2014/main" id="{75B83A29-A6E0-4386-8574-A5F58009F2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631729</xdr:colOff>
      <xdr:row>14</xdr:row>
      <xdr:rowOff>139557</xdr:rowOff>
    </xdr:from>
    <xdr:to>
      <xdr:col>11</xdr:col>
      <xdr:colOff>121213</xdr:colOff>
      <xdr:row>16</xdr:row>
      <xdr:rowOff>171307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42104E71-A008-472D-88A6-BABEC62B4939}"/>
            </a:ext>
          </a:extLst>
        </xdr:cNvPr>
        <xdr:cNvSpPr txBox="1"/>
      </xdr:nvSpPr>
      <xdr:spPr>
        <a:xfrm>
          <a:off x="2596381" y="793512"/>
          <a:ext cx="3720389" cy="6857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h-TH" sz="1400" b="1">
              <a:ln>
                <a:noFill/>
              </a:ln>
              <a:solidFill>
                <a:srgbClr val="FF0000"/>
              </a:solidFill>
              <a:latin typeface="Cordia New" pitchFamily="34" charset="-34"/>
              <a:cs typeface="Cordia New" pitchFamily="34" charset="-34"/>
            </a:rPr>
            <a:t>(ใส่กราฟแท่งเปรียบเทียบสัดส่วนพลังงานไฟฟ้า 2 ปี)</a:t>
          </a:r>
          <a:br>
            <a:rPr lang="th-TH" sz="1400" b="1">
              <a:ln>
                <a:noFill/>
              </a:ln>
              <a:solidFill>
                <a:schemeClr val="bg1">
                  <a:lumMod val="85000"/>
                </a:schemeClr>
              </a:solidFill>
              <a:latin typeface="Cordia New" pitchFamily="34" charset="-34"/>
              <a:cs typeface="Cordia New" pitchFamily="34" charset="-34"/>
            </a:rPr>
          </a:br>
          <a:endParaRPr lang="th-TH" sz="1400" b="1">
            <a:ln>
              <a:noFill/>
            </a:ln>
            <a:solidFill>
              <a:schemeClr val="bg1">
                <a:lumMod val="85000"/>
              </a:schemeClr>
            </a:solidFill>
            <a:latin typeface="Cordia New" pitchFamily="34" charset="-34"/>
            <a:cs typeface="Cordia New" pitchFamily="34" charset="-34"/>
          </a:endParaRPr>
        </a:p>
      </xdr:txBody>
    </xdr:sp>
    <xdr:clientData/>
  </xdr:twoCellAnchor>
  <xdr:twoCellAnchor>
    <xdr:from>
      <xdr:col>5</xdr:col>
      <xdr:colOff>195219</xdr:colOff>
      <xdr:row>27</xdr:row>
      <xdr:rowOff>156379</xdr:rowOff>
    </xdr:from>
    <xdr:to>
      <xdr:col>10</xdr:col>
      <xdr:colOff>475235</xdr:colOff>
      <xdr:row>29</xdr:row>
      <xdr:rowOff>131263</xdr:rowOff>
    </xdr:to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E07E3A99-F474-4AC1-A520-8982C259C3EC}"/>
            </a:ext>
          </a:extLst>
        </xdr:cNvPr>
        <xdr:cNvSpPr txBox="1"/>
      </xdr:nvSpPr>
      <xdr:spPr>
        <a:xfrm>
          <a:off x="2175111" y="4862013"/>
          <a:ext cx="3720389" cy="6857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h-TH" sz="1400" b="1">
              <a:ln>
                <a:noFill/>
              </a:ln>
              <a:solidFill>
                <a:srgbClr val="FF0000"/>
              </a:solidFill>
              <a:latin typeface="Cordia New" pitchFamily="34" charset="-34"/>
              <a:cs typeface="Cordia New" pitchFamily="34" charset="-34"/>
            </a:rPr>
            <a:t>(ใส่กราฟแท่งเปรียบเทียบสัดส่วนพลังงานความร้อน 2 ปี)</a:t>
          </a:r>
          <a:br>
            <a:rPr lang="th-TH" sz="1400" b="1">
              <a:ln>
                <a:noFill/>
              </a:ln>
              <a:solidFill>
                <a:srgbClr val="FF0000"/>
              </a:solidFill>
              <a:latin typeface="Cordia New" pitchFamily="34" charset="-34"/>
              <a:cs typeface="Cordia New" pitchFamily="34" charset="-34"/>
            </a:rPr>
          </a:br>
          <a:endParaRPr lang="th-TH" sz="1400" b="1">
            <a:ln>
              <a:noFill/>
            </a:ln>
            <a:solidFill>
              <a:srgbClr val="FF0000"/>
            </a:solidFill>
            <a:latin typeface="Cordia New" pitchFamily="34" charset="-34"/>
            <a:cs typeface="Cordia New" pitchFamily="34" charset="-34"/>
          </a:endParaRPr>
        </a:p>
      </xdr:txBody>
    </xdr:sp>
    <xdr:clientData/>
  </xdr:twoCellAnchor>
  <xdr:twoCellAnchor>
    <xdr:from>
      <xdr:col>1</xdr:col>
      <xdr:colOff>479549</xdr:colOff>
      <xdr:row>1</xdr:row>
      <xdr:rowOff>227463</xdr:rowOff>
    </xdr:from>
    <xdr:to>
      <xdr:col>6</xdr:col>
      <xdr:colOff>3760</xdr:colOff>
      <xdr:row>4</xdr:row>
      <xdr:rowOff>9968</xdr:rowOff>
    </xdr:to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F1B27213-44A5-4326-BED3-936EC01B4A91}"/>
            </a:ext>
          </a:extLst>
        </xdr:cNvPr>
        <xdr:cNvSpPr txBox="1"/>
      </xdr:nvSpPr>
      <xdr:spPr>
        <a:xfrm>
          <a:off x="568658" y="8430336"/>
          <a:ext cx="2317275" cy="6857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h-TH" sz="1400" b="1">
              <a:ln>
                <a:noFill/>
              </a:ln>
              <a:solidFill>
                <a:srgbClr val="FF0000"/>
              </a:solidFill>
              <a:latin typeface="Cordia New" pitchFamily="34" charset="-34"/>
              <a:cs typeface="Cordia New" pitchFamily="34" charset="-34"/>
            </a:rPr>
            <a:t>(ใส่กราฟวงกลมสัดส่วนการใช้พลังงานไฟฟ้า-ความร้อน ปี 25</a:t>
          </a:r>
          <a:r>
            <a:rPr lang="en-US" sz="1400" b="1">
              <a:ln>
                <a:noFill/>
              </a:ln>
              <a:solidFill>
                <a:srgbClr val="FF0000"/>
              </a:solidFill>
              <a:latin typeface="Cordia New" pitchFamily="34" charset="-34"/>
              <a:cs typeface="Cordia New" pitchFamily="34" charset="-34"/>
            </a:rPr>
            <a:t>ww</a:t>
          </a:r>
          <a:r>
            <a:rPr lang="th-TH" sz="1400" b="1">
              <a:ln>
                <a:noFill/>
              </a:ln>
              <a:solidFill>
                <a:srgbClr val="FF0000"/>
              </a:solidFill>
              <a:latin typeface="Cordia New" pitchFamily="34" charset="-34"/>
              <a:cs typeface="Cordia New" pitchFamily="34" charset="-34"/>
            </a:rPr>
            <a:t>)</a:t>
          </a:r>
          <a:br>
            <a:rPr lang="th-TH" sz="1400" b="1">
              <a:ln>
                <a:noFill/>
              </a:ln>
              <a:solidFill>
                <a:schemeClr val="bg1">
                  <a:lumMod val="85000"/>
                </a:schemeClr>
              </a:solidFill>
              <a:latin typeface="Cordia New" pitchFamily="34" charset="-34"/>
              <a:cs typeface="Cordia New" pitchFamily="34" charset="-34"/>
            </a:rPr>
          </a:br>
          <a:endParaRPr lang="th-TH" sz="1400" b="1">
            <a:ln>
              <a:noFill/>
            </a:ln>
            <a:solidFill>
              <a:schemeClr val="bg1">
                <a:lumMod val="85000"/>
              </a:schemeClr>
            </a:solidFill>
            <a:latin typeface="Cordia New" pitchFamily="34" charset="-34"/>
            <a:cs typeface="Cordia New" pitchFamily="34" charset="-34"/>
          </a:endParaRPr>
        </a:p>
      </xdr:txBody>
    </xdr:sp>
    <xdr:clientData/>
  </xdr:twoCellAnchor>
  <xdr:twoCellAnchor>
    <xdr:from>
      <xdr:col>8</xdr:col>
      <xdr:colOff>47341</xdr:colOff>
      <xdr:row>1</xdr:row>
      <xdr:rowOff>255896</xdr:rowOff>
    </xdr:from>
    <xdr:to>
      <xdr:col>12</xdr:col>
      <xdr:colOff>184830</xdr:colOff>
      <xdr:row>4</xdr:row>
      <xdr:rowOff>45967</xdr:rowOff>
    </xdr:to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356A6E9D-D707-4689-8FAA-1DB42A778D34}"/>
            </a:ext>
          </a:extLst>
        </xdr:cNvPr>
        <xdr:cNvSpPr txBox="1"/>
      </xdr:nvSpPr>
      <xdr:spPr>
        <a:xfrm>
          <a:off x="4407090" y="8458769"/>
          <a:ext cx="2317275" cy="6857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h-TH" sz="1400" b="1">
              <a:ln>
                <a:noFill/>
              </a:ln>
              <a:solidFill>
                <a:srgbClr val="FF0000"/>
              </a:solidFill>
              <a:latin typeface="Cordia New" pitchFamily="34" charset="-34"/>
              <a:cs typeface="Cordia New" pitchFamily="34" charset="-34"/>
            </a:rPr>
            <a:t>(ใส่กราฟวงกลมสัดส่วนการใช้พลังงานไฟฟ้า-ความร้อน ปี 25</a:t>
          </a:r>
          <a:r>
            <a:rPr lang="en-US" sz="1400" b="1">
              <a:ln>
                <a:noFill/>
              </a:ln>
              <a:solidFill>
                <a:srgbClr val="FF0000"/>
              </a:solidFill>
              <a:latin typeface="Cordia New" pitchFamily="34" charset="-34"/>
              <a:cs typeface="Cordia New" pitchFamily="34" charset="-34"/>
            </a:rPr>
            <a:t>xx</a:t>
          </a:r>
          <a:r>
            <a:rPr lang="th-TH" sz="1400" b="1">
              <a:ln>
                <a:noFill/>
              </a:ln>
              <a:solidFill>
                <a:srgbClr val="FF0000"/>
              </a:solidFill>
              <a:latin typeface="Cordia New" pitchFamily="34" charset="-34"/>
              <a:cs typeface="Cordia New" pitchFamily="34" charset="-34"/>
            </a:rPr>
            <a:t>)</a:t>
          </a:r>
          <a:br>
            <a:rPr lang="th-TH" sz="1400" b="1">
              <a:ln>
                <a:noFill/>
              </a:ln>
              <a:solidFill>
                <a:srgbClr val="FF0000"/>
              </a:solidFill>
              <a:latin typeface="Cordia New" pitchFamily="34" charset="-34"/>
              <a:cs typeface="Cordia New" pitchFamily="34" charset="-34"/>
            </a:rPr>
          </a:br>
          <a:endParaRPr lang="th-TH" sz="1400" b="1">
            <a:ln>
              <a:noFill/>
            </a:ln>
            <a:solidFill>
              <a:srgbClr val="FF0000"/>
            </a:solidFill>
            <a:latin typeface="Cordia New" pitchFamily="34" charset="-34"/>
            <a:cs typeface="Cordia New" pitchFamily="34" charset="-34"/>
          </a:endParaRP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20</xdr:row>
      <xdr:rowOff>57150</xdr:rowOff>
    </xdr:from>
    <xdr:to>
      <xdr:col>6</xdr:col>
      <xdr:colOff>285750</xdr:colOff>
      <xdr:row>22</xdr:row>
      <xdr:rowOff>38100</xdr:rowOff>
    </xdr:to>
    <xdr:pic>
      <xdr:nvPicPr>
        <xdr:cNvPr id="24661" name="Picture 1">
          <a:extLst>
            <a:ext uri="{FF2B5EF4-FFF2-40B4-BE49-F238E27FC236}">
              <a16:creationId xmlns:a16="http://schemas.microsoft.com/office/drawing/2014/main" id="{2D1BBE74-40FE-40CF-9359-D50DB4862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6219825"/>
          <a:ext cx="57721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228600</xdr:rowOff>
    </xdr:from>
    <xdr:to>
      <xdr:col>11</xdr:col>
      <xdr:colOff>561975</xdr:colOff>
      <xdr:row>10</xdr:row>
      <xdr:rowOff>133350</xdr:rowOff>
    </xdr:to>
    <xdr:graphicFrame macro="">
      <xdr:nvGraphicFramePr>
        <xdr:cNvPr id="364612" name="Chart 2">
          <a:extLst>
            <a:ext uri="{FF2B5EF4-FFF2-40B4-BE49-F238E27FC236}">
              <a16:creationId xmlns:a16="http://schemas.microsoft.com/office/drawing/2014/main" id="{6CE3B242-36A5-4756-84DC-16A1A5C09C2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314325</xdr:colOff>
          <xdr:row>8</xdr:row>
          <xdr:rowOff>38100</xdr:rowOff>
        </xdr:from>
        <xdr:to>
          <xdr:col>3</xdr:col>
          <xdr:colOff>409575</xdr:colOff>
          <xdr:row>9</xdr:row>
          <xdr:rowOff>0</xdr:rowOff>
        </xdr:to>
        <xdr:sp macro="" textlink="">
          <xdr:nvSpPr>
            <xdr:cNvPr id="133127" name="Check Box 7" hidden="1">
              <a:extLst>
                <a:ext uri="{63B3BB69-23CF-44E3-9099-C40C66FF867C}">
                  <a14:compatExt spid="_x0000_s133127"/>
                </a:ext>
                <a:ext uri="{FF2B5EF4-FFF2-40B4-BE49-F238E27FC236}">
                  <a16:creationId xmlns:a16="http://schemas.microsoft.com/office/drawing/2014/main" id="{EE58376B-772B-4AE7-A92D-347C821EE22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314325</xdr:colOff>
          <xdr:row>10</xdr:row>
          <xdr:rowOff>38100</xdr:rowOff>
        </xdr:from>
        <xdr:to>
          <xdr:col>3</xdr:col>
          <xdr:colOff>409575</xdr:colOff>
          <xdr:row>11</xdr:row>
          <xdr:rowOff>0</xdr:rowOff>
        </xdr:to>
        <xdr:sp macro="" textlink="">
          <xdr:nvSpPr>
            <xdr:cNvPr id="133128" name="Check Box 8" hidden="1">
              <a:extLst>
                <a:ext uri="{63B3BB69-23CF-44E3-9099-C40C66FF867C}">
                  <a14:compatExt spid="_x0000_s133128"/>
                </a:ext>
                <a:ext uri="{FF2B5EF4-FFF2-40B4-BE49-F238E27FC236}">
                  <a16:creationId xmlns:a16="http://schemas.microsoft.com/office/drawing/2014/main" id="{DBC819BF-E11D-4DC8-A2E7-5BCCDC118EF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314325</xdr:colOff>
          <xdr:row>12</xdr:row>
          <xdr:rowOff>38100</xdr:rowOff>
        </xdr:from>
        <xdr:to>
          <xdr:col>3</xdr:col>
          <xdr:colOff>409575</xdr:colOff>
          <xdr:row>13</xdr:row>
          <xdr:rowOff>0</xdr:rowOff>
        </xdr:to>
        <xdr:sp macro="" textlink="">
          <xdr:nvSpPr>
            <xdr:cNvPr id="133129" name="Check Box 9" hidden="1">
              <a:extLst>
                <a:ext uri="{63B3BB69-23CF-44E3-9099-C40C66FF867C}">
                  <a14:compatExt spid="_x0000_s133129"/>
                </a:ext>
                <a:ext uri="{FF2B5EF4-FFF2-40B4-BE49-F238E27FC236}">
                  <a16:creationId xmlns:a16="http://schemas.microsoft.com/office/drawing/2014/main" id="{109ACA81-9E91-4589-AB4E-18C9D999FC7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314325</xdr:colOff>
          <xdr:row>8</xdr:row>
          <xdr:rowOff>38100</xdr:rowOff>
        </xdr:from>
        <xdr:to>
          <xdr:col>7</xdr:col>
          <xdr:colOff>409575</xdr:colOff>
          <xdr:row>9</xdr:row>
          <xdr:rowOff>0</xdr:rowOff>
        </xdr:to>
        <xdr:sp macro="" textlink="">
          <xdr:nvSpPr>
            <xdr:cNvPr id="133130" name="Check Box 10" hidden="1">
              <a:extLst>
                <a:ext uri="{63B3BB69-23CF-44E3-9099-C40C66FF867C}">
                  <a14:compatExt spid="_x0000_s133130"/>
                </a:ext>
                <a:ext uri="{FF2B5EF4-FFF2-40B4-BE49-F238E27FC236}">
                  <a16:creationId xmlns:a16="http://schemas.microsoft.com/office/drawing/2014/main" id="{6D1B6D8A-3B28-45A5-A43A-63847780C25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314325</xdr:colOff>
          <xdr:row>10</xdr:row>
          <xdr:rowOff>38100</xdr:rowOff>
        </xdr:from>
        <xdr:to>
          <xdr:col>7</xdr:col>
          <xdr:colOff>409575</xdr:colOff>
          <xdr:row>11</xdr:row>
          <xdr:rowOff>0</xdr:rowOff>
        </xdr:to>
        <xdr:sp macro="" textlink="">
          <xdr:nvSpPr>
            <xdr:cNvPr id="133131" name="Check Box 11" hidden="1">
              <a:extLst>
                <a:ext uri="{63B3BB69-23CF-44E3-9099-C40C66FF867C}">
                  <a14:compatExt spid="_x0000_s133131"/>
                </a:ext>
                <a:ext uri="{FF2B5EF4-FFF2-40B4-BE49-F238E27FC236}">
                  <a16:creationId xmlns:a16="http://schemas.microsoft.com/office/drawing/2014/main" id="{A0CF47AE-47C0-4B6A-9F35-67E8465DEF5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314325</xdr:colOff>
          <xdr:row>12</xdr:row>
          <xdr:rowOff>38100</xdr:rowOff>
        </xdr:from>
        <xdr:to>
          <xdr:col>7</xdr:col>
          <xdr:colOff>409575</xdr:colOff>
          <xdr:row>13</xdr:row>
          <xdr:rowOff>0</xdr:rowOff>
        </xdr:to>
        <xdr:sp macro="" textlink="">
          <xdr:nvSpPr>
            <xdr:cNvPr id="133132" name="Check Box 12" hidden="1">
              <a:extLst>
                <a:ext uri="{63B3BB69-23CF-44E3-9099-C40C66FF867C}">
                  <a14:compatExt spid="_x0000_s133132"/>
                </a:ext>
                <a:ext uri="{FF2B5EF4-FFF2-40B4-BE49-F238E27FC236}">
                  <a16:creationId xmlns:a16="http://schemas.microsoft.com/office/drawing/2014/main" id="{B68C76A0-405C-4813-B256-0D2E0A9060D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314325</xdr:colOff>
          <xdr:row>15</xdr:row>
          <xdr:rowOff>38100</xdr:rowOff>
        </xdr:from>
        <xdr:to>
          <xdr:col>3</xdr:col>
          <xdr:colOff>409575</xdr:colOff>
          <xdr:row>16</xdr:row>
          <xdr:rowOff>19050</xdr:rowOff>
        </xdr:to>
        <xdr:sp macro="" textlink="">
          <xdr:nvSpPr>
            <xdr:cNvPr id="133133" name="Check Box 13" hidden="1">
              <a:extLst>
                <a:ext uri="{63B3BB69-23CF-44E3-9099-C40C66FF867C}">
                  <a14:compatExt spid="_x0000_s133133"/>
                </a:ext>
                <a:ext uri="{FF2B5EF4-FFF2-40B4-BE49-F238E27FC236}">
                  <a16:creationId xmlns:a16="http://schemas.microsoft.com/office/drawing/2014/main" id="{0C3BDE2A-5ACF-4C48-A89B-BAB7677DFEB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314325</xdr:colOff>
          <xdr:row>15</xdr:row>
          <xdr:rowOff>38100</xdr:rowOff>
        </xdr:from>
        <xdr:to>
          <xdr:col>3</xdr:col>
          <xdr:colOff>409575</xdr:colOff>
          <xdr:row>16</xdr:row>
          <xdr:rowOff>19050</xdr:rowOff>
        </xdr:to>
        <xdr:sp macro="" textlink="">
          <xdr:nvSpPr>
            <xdr:cNvPr id="133134" name="Check Box 14" hidden="1">
              <a:extLst>
                <a:ext uri="{63B3BB69-23CF-44E3-9099-C40C66FF867C}">
                  <a14:compatExt spid="_x0000_s133134"/>
                </a:ext>
                <a:ext uri="{FF2B5EF4-FFF2-40B4-BE49-F238E27FC236}">
                  <a16:creationId xmlns:a16="http://schemas.microsoft.com/office/drawing/2014/main" id="{22D82B6C-0617-47CA-A73D-5385574D924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314325</xdr:colOff>
          <xdr:row>12</xdr:row>
          <xdr:rowOff>38100</xdr:rowOff>
        </xdr:from>
        <xdr:to>
          <xdr:col>3</xdr:col>
          <xdr:colOff>409575</xdr:colOff>
          <xdr:row>13</xdr:row>
          <xdr:rowOff>19050</xdr:rowOff>
        </xdr:to>
        <xdr:sp macro="" textlink="">
          <xdr:nvSpPr>
            <xdr:cNvPr id="133135" name="Check Box 15" hidden="1">
              <a:extLst>
                <a:ext uri="{63B3BB69-23CF-44E3-9099-C40C66FF867C}">
                  <a14:compatExt spid="_x0000_s133135"/>
                </a:ext>
                <a:ext uri="{FF2B5EF4-FFF2-40B4-BE49-F238E27FC236}">
                  <a16:creationId xmlns:a16="http://schemas.microsoft.com/office/drawing/2014/main" id="{5F21AF0F-42C3-4763-A58D-C0A234999B3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314325</xdr:colOff>
          <xdr:row>8</xdr:row>
          <xdr:rowOff>38100</xdr:rowOff>
        </xdr:from>
        <xdr:to>
          <xdr:col>3</xdr:col>
          <xdr:colOff>419100</xdr:colOff>
          <xdr:row>9</xdr:row>
          <xdr:rowOff>0</xdr:rowOff>
        </xdr:to>
        <xdr:sp macro="" textlink="">
          <xdr:nvSpPr>
            <xdr:cNvPr id="45064" name="Check Box 8" hidden="1">
              <a:extLst>
                <a:ext uri="{63B3BB69-23CF-44E3-9099-C40C66FF867C}">
                  <a14:compatExt spid="_x0000_s45064"/>
                </a:ext>
                <a:ext uri="{FF2B5EF4-FFF2-40B4-BE49-F238E27FC236}">
                  <a16:creationId xmlns:a16="http://schemas.microsoft.com/office/drawing/2014/main" id="{781F22BA-6411-43CD-9EDF-6317B5D8F3E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314325</xdr:colOff>
          <xdr:row>10</xdr:row>
          <xdr:rowOff>38100</xdr:rowOff>
        </xdr:from>
        <xdr:to>
          <xdr:col>3</xdr:col>
          <xdr:colOff>419100</xdr:colOff>
          <xdr:row>11</xdr:row>
          <xdr:rowOff>0</xdr:rowOff>
        </xdr:to>
        <xdr:sp macro="" textlink="">
          <xdr:nvSpPr>
            <xdr:cNvPr id="45065" name="Check Box 9" hidden="1">
              <a:extLst>
                <a:ext uri="{63B3BB69-23CF-44E3-9099-C40C66FF867C}">
                  <a14:compatExt spid="_x0000_s45065"/>
                </a:ext>
                <a:ext uri="{FF2B5EF4-FFF2-40B4-BE49-F238E27FC236}">
                  <a16:creationId xmlns:a16="http://schemas.microsoft.com/office/drawing/2014/main" id="{4939E7C1-C6A7-4B77-B2EE-80975B587BE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314325</xdr:colOff>
          <xdr:row>12</xdr:row>
          <xdr:rowOff>38100</xdr:rowOff>
        </xdr:from>
        <xdr:to>
          <xdr:col>3</xdr:col>
          <xdr:colOff>419100</xdr:colOff>
          <xdr:row>13</xdr:row>
          <xdr:rowOff>0</xdr:rowOff>
        </xdr:to>
        <xdr:sp macro="" textlink="">
          <xdr:nvSpPr>
            <xdr:cNvPr id="45066" name="Check Box 10" hidden="1">
              <a:extLst>
                <a:ext uri="{63B3BB69-23CF-44E3-9099-C40C66FF867C}">
                  <a14:compatExt spid="_x0000_s45066"/>
                </a:ext>
                <a:ext uri="{FF2B5EF4-FFF2-40B4-BE49-F238E27FC236}">
                  <a16:creationId xmlns:a16="http://schemas.microsoft.com/office/drawing/2014/main" id="{D209A95B-399A-4947-821F-C42E12D8B6D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314325</xdr:colOff>
          <xdr:row>8</xdr:row>
          <xdr:rowOff>38100</xdr:rowOff>
        </xdr:from>
        <xdr:to>
          <xdr:col>7</xdr:col>
          <xdr:colOff>419100</xdr:colOff>
          <xdr:row>9</xdr:row>
          <xdr:rowOff>0</xdr:rowOff>
        </xdr:to>
        <xdr:sp macro="" textlink="">
          <xdr:nvSpPr>
            <xdr:cNvPr id="45067" name="Check Box 11" hidden="1">
              <a:extLst>
                <a:ext uri="{63B3BB69-23CF-44E3-9099-C40C66FF867C}">
                  <a14:compatExt spid="_x0000_s45067"/>
                </a:ext>
                <a:ext uri="{FF2B5EF4-FFF2-40B4-BE49-F238E27FC236}">
                  <a16:creationId xmlns:a16="http://schemas.microsoft.com/office/drawing/2014/main" id="{EA39FB52-D7BF-46B2-A036-644F735B030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314325</xdr:colOff>
          <xdr:row>10</xdr:row>
          <xdr:rowOff>38100</xdr:rowOff>
        </xdr:from>
        <xdr:to>
          <xdr:col>7</xdr:col>
          <xdr:colOff>419100</xdr:colOff>
          <xdr:row>11</xdr:row>
          <xdr:rowOff>0</xdr:rowOff>
        </xdr:to>
        <xdr:sp macro="" textlink="">
          <xdr:nvSpPr>
            <xdr:cNvPr id="45068" name="Check Box 12" hidden="1">
              <a:extLst>
                <a:ext uri="{63B3BB69-23CF-44E3-9099-C40C66FF867C}">
                  <a14:compatExt spid="_x0000_s45068"/>
                </a:ext>
                <a:ext uri="{FF2B5EF4-FFF2-40B4-BE49-F238E27FC236}">
                  <a16:creationId xmlns:a16="http://schemas.microsoft.com/office/drawing/2014/main" id="{2E4D82C3-CDB4-4479-959A-6E09ADBD320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314325</xdr:colOff>
          <xdr:row>12</xdr:row>
          <xdr:rowOff>38100</xdr:rowOff>
        </xdr:from>
        <xdr:to>
          <xdr:col>7</xdr:col>
          <xdr:colOff>419100</xdr:colOff>
          <xdr:row>13</xdr:row>
          <xdr:rowOff>0</xdr:rowOff>
        </xdr:to>
        <xdr:sp macro="" textlink="">
          <xdr:nvSpPr>
            <xdr:cNvPr id="45069" name="Check Box 13" hidden="1">
              <a:extLst>
                <a:ext uri="{63B3BB69-23CF-44E3-9099-C40C66FF867C}">
                  <a14:compatExt spid="_x0000_s45069"/>
                </a:ext>
                <a:ext uri="{FF2B5EF4-FFF2-40B4-BE49-F238E27FC236}">
                  <a16:creationId xmlns:a16="http://schemas.microsoft.com/office/drawing/2014/main" id="{A5E0A2B1-943A-4CBB-8EE3-AB56B0D542B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314325</xdr:colOff>
          <xdr:row>15</xdr:row>
          <xdr:rowOff>38100</xdr:rowOff>
        </xdr:from>
        <xdr:to>
          <xdr:col>3</xdr:col>
          <xdr:colOff>419100</xdr:colOff>
          <xdr:row>16</xdr:row>
          <xdr:rowOff>0</xdr:rowOff>
        </xdr:to>
        <xdr:sp macro="" textlink="">
          <xdr:nvSpPr>
            <xdr:cNvPr id="45070" name="Check Box 14" hidden="1">
              <a:extLst>
                <a:ext uri="{63B3BB69-23CF-44E3-9099-C40C66FF867C}">
                  <a14:compatExt spid="_x0000_s45070"/>
                </a:ext>
                <a:ext uri="{FF2B5EF4-FFF2-40B4-BE49-F238E27FC236}">
                  <a16:creationId xmlns:a16="http://schemas.microsoft.com/office/drawing/2014/main" id="{912FF503-3D77-46A0-A1A5-CC250FBBE5E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314325</xdr:colOff>
          <xdr:row>15</xdr:row>
          <xdr:rowOff>38100</xdr:rowOff>
        </xdr:from>
        <xdr:to>
          <xdr:col>3</xdr:col>
          <xdr:colOff>419100</xdr:colOff>
          <xdr:row>16</xdr:row>
          <xdr:rowOff>0</xdr:rowOff>
        </xdr:to>
        <xdr:sp macro="" textlink="">
          <xdr:nvSpPr>
            <xdr:cNvPr id="45071" name="Check Box 15" hidden="1">
              <a:extLst>
                <a:ext uri="{63B3BB69-23CF-44E3-9099-C40C66FF867C}">
                  <a14:compatExt spid="_x0000_s45071"/>
                </a:ext>
                <a:ext uri="{FF2B5EF4-FFF2-40B4-BE49-F238E27FC236}">
                  <a16:creationId xmlns:a16="http://schemas.microsoft.com/office/drawing/2014/main" id="{DD098326-1293-4488-82A9-C722716A0F9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314325</xdr:colOff>
          <xdr:row>12</xdr:row>
          <xdr:rowOff>38100</xdr:rowOff>
        </xdr:from>
        <xdr:to>
          <xdr:col>3</xdr:col>
          <xdr:colOff>419100</xdr:colOff>
          <xdr:row>13</xdr:row>
          <xdr:rowOff>9525</xdr:rowOff>
        </xdr:to>
        <xdr:sp macro="" textlink="">
          <xdr:nvSpPr>
            <xdr:cNvPr id="45072" name="Check Box 16" hidden="1">
              <a:extLst>
                <a:ext uri="{63B3BB69-23CF-44E3-9099-C40C66FF867C}">
                  <a14:compatExt spid="_x0000_s45072"/>
                </a:ext>
                <a:ext uri="{FF2B5EF4-FFF2-40B4-BE49-F238E27FC236}">
                  <a16:creationId xmlns:a16="http://schemas.microsoft.com/office/drawing/2014/main" id="{FA399EB5-CBB4-434D-8436-18B2FDD9483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18</xdr:row>
          <xdr:rowOff>381000</xdr:rowOff>
        </xdr:from>
        <xdr:to>
          <xdr:col>6</xdr:col>
          <xdr:colOff>514350</xdr:colOff>
          <xdr:row>20</xdr:row>
          <xdr:rowOff>57150</xdr:rowOff>
        </xdr:to>
        <xdr:sp macro="" textlink="">
          <xdr:nvSpPr>
            <xdr:cNvPr id="4108" name="Check Box 12" hidden="1">
              <a:extLst>
                <a:ext uri="{63B3BB69-23CF-44E3-9099-C40C66FF867C}">
                  <a14:compatExt spid="_x0000_s4108"/>
                </a:ext>
                <a:ext uri="{FF2B5EF4-FFF2-40B4-BE49-F238E27FC236}">
                  <a16:creationId xmlns:a16="http://schemas.microsoft.com/office/drawing/2014/main" id="{BF6B6747-4568-40ED-B216-C39994A9AAB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19</xdr:row>
          <xdr:rowOff>238125</xdr:rowOff>
        </xdr:from>
        <xdr:to>
          <xdr:col>6</xdr:col>
          <xdr:colOff>514350</xdr:colOff>
          <xdr:row>21</xdr:row>
          <xdr:rowOff>47625</xdr:rowOff>
        </xdr:to>
        <xdr:sp macro="" textlink="">
          <xdr:nvSpPr>
            <xdr:cNvPr id="4109" name="Check Box 13" hidden="1">
              <a:extLst>
                <a:ext uri="{63B3BB69-23CF-44E3-9099-C40C66FF867C}">
                  <a14:compatExt spid="_x0000_s4109"/>
                </a:ext>
                <a:ext uri="{FF2B5EF4-FFF2-40B4-BE49-F238E27FC236}">
                  <a16:creationId xmlns:a16="http://schemas.microsoft.com/office/drawing/2014/main" id="{131C5C22-47E0-43F7-A3E4-D70068FB3E1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21</xdr:row>
          <xdr:rowOff>228600</xdr:rowOff>
        </xdr:from>
        <xdr:to>
          <xdr:col>6</xdr:col>
          <xdr:colOff>514350</xdr:colOff>
          <xdr:row>23</xdr:row>
          <xdr:rowOff>57150</xdr:rowOff>
        </xdr:to>
        <xdr:sp macro="" textlink="">
          <xdr:nvSpPr>
            <xdr:cNvPr id="4110" name="Check Box 14" hidden="1">
              <a:extLst>
                <a:ext uri="{63B3BB69-23CF-44E3-9099-C40C66FF867C}">
                  <a14:compatExt spid="_x0000_s4110"/>
                </a:ext>
                <a:ext uri="{FF2B5EF4-FFF2-40B4-BE49-F238E27FC236}">
                  <a16:creationId xmlns:a16="http://schemas.microsoft.com/office/drawing/2014/main" id="{74166191-889A-4D36-8CEE-B41CF91A54E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20</xdr:row>
          <xdr:rowOff>247650</xdr:rowOff>
        </xdr:from>
        <xdr:to>
          <xdr:col>6</xdr:col>
          <xdr:colOff>514350</xdr:colOff>
          <xdr:row>22</xdr:row>
          <xdr:rowOff>66675</xdr:rowOff>
        </xdr:to>
        <xdr:sp macro="" textlink="">
          <xdr:nvSpPr>
            <xdr:cNvPr id="4111" name="Check Box 15" hidden="1">
              <a:extLst>
                <a:ext uri="{63B3BB69-23CF-44E3-9099-C40C66FF867C}">
                  <a14:compatExt spid="_x0000_s4111"/>
                </a:ext>
                <a:ext uri="{FF2B5EF4-FFF2-40B4-BE49-F238E27FC236}">
                  <a16:creationId xmlns:a16="http://schemas.microsoft.com/office/drawing/2014/main" id="{2D609421-9325-44BC-9D82-696BAF80FBF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23</xdr:row>
          <xdr:rowOff>257175</xdr:rowOff>
        </xdr:from>
        <xdr:to>
          <xdr:col>6</xdr:col>
          <xdr:colOff>523875</xdr:colOff>
          <xdr:row>25</xdr:row>
          <xdr:rowOff>19050</xdr:rowOff>
        </xdr:to>
        <xdr:sp macro="" textlink="">
          <xdr:nvSpPr>
            <xdr:cNvPr id="4112" name="Check Box 16" hidden="1">
              <a:extLst>
                <a:ext uri="{63B3BB69-23CF-44E3-9099-C40C66FF867C}">
                  <a14:compatExt spid="_x0000_s4112"/>
                </a:ext>
                <a:ext uri="{FF2B5EF4-FFF2-40B4-BE49-F238E27FC236}">
                  <a16:creationId xmlns:a16="http://schemas.microsoft.com/office/drawing/2014/main" id="{66565B73-AB7B-4699-A8DC-E80721566E1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23</xdr:row>
          <xdr:rowOff>9525</xdr:rowOff>
        </xdr:from>
        <xdr:to>
          <xdr:col>6</xdr:col>
          <xdr:colOff>523875</xdr:colOff>
          <xdr:row>24</xdr:row>
          <xdr:rowOff>0</xdr:rowOff>
        </xdr:to>
        <xdr:sp macro="" textlink="">
          <xdr:nvSpPr>
            <xdr:cNvPr id="4113" name="Check Box 17" hidden="1">
              <a:extLst>
                <a:ext uri="{63B3BB69-23CF-44E3-9099-C40C66FF867C}">
                  <a14:compatExt spid="_x0000_s4113"/>
                </a:ext>
                <a:ext uri="{FF2B5EF4-FFF2-40B4-BE49-F238E27FC236}">
                  <a16:creationId xmlns:a16="http://schemas.microsoft.com/office/drawing/2014/main" id="{B3C94955-639D-4108-A600-B430E92BF88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114300</xdr:colOff>
          <xdr:row>0</xdr:row>
          <xdr:rowOff>228600</xdr:rowOff>
        </xdr:from>
        <xdr:to>
          <xdr:col>6</xdr:col>
          <xdr:colOff>142875</xdr:colOff>
          <xdr:row>2</xdr:row>
          <xdr:rowOff>76200</xdr:rowOff>
        </xdr:to>
        <xdr:sp macro="" textlink="">
          <xdr:nvSpPr>
            <xdr:cNvPr id="4127" name="Check Box 31" hidden="1">
              <a:extLst>
                <a:ext uri="{63B3BB69-23CF-44E3-9099-C40C66FF867C}">
                  <a14:compatExt spid="_x0000_s4127"/>
                </a:ext>
                <a:ext uri="{FF2B5EF4-FFF2-40B4-BE49-F238E27FC236}">
                  <a16:creationId xmlns:a16="http://schemas.microsoft.com/office/drawing/2014/main" id="{0EAF4B6F-9350-4F47-BE1D-D467A50D650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h-T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552450</xdr:colOff>
          <xdr:row>0</xdr:row>
          <xdr:rowOff>238125</xdr:rowOff>
        </xdr:from>
        <xdr:to>
          <xdr:col>9</xdr:col>
          <xdr:colOff>171450</xdr:colOff>
          <xdr:row>2</xdr:row>
          <xdr:rowOff>85725</xdr:rowOff>
        </xdr:to>
        <xdr:sp macro="" textlink="">
          <xdr:nvSpPr>
            <xdr:cNvPr id="4129" name="Check Box 33" hidden="1">
              <a:extLst>
                <a:ext uri="{63B3BB69-23CF-44E3-9099-C40C66FF867C}">
                  <a14:compatExt spid="_x0000_s4129"/>
                </a:ext>
                <a:ext uri="{FF2B5EF4-FFF2-40B4-BE49-F238E27FC236}">
                  <a16:creationId xmlns:a16="http://schemas.microsoft.com/office/drawing/2014/main" id="{3CE02B80-0300-473F-B63A-F2D77E9D4B8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h-T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352425</xdr:colOff>
          <xdr:row>0</xdr:row>
          <xdr:rowOff>228600</xdr:rowOff>
        </xdr:from>
        <xdr:to>
          <xdr:col>11</xdr:col>
          <xdr:colOff>104775</xdr:colOff>
          <xdr:row>2</xdr:row>
          <xdr:rowOff>76200</xdr:rowOff>
        </xdr:to>
        <xdr:sp macro="" textlink="">
          <xdr:nvSpPr>
            <xdr:cNvPr id="4130" name="Check Box 34" hidden="1">
              <a:extLst>
                <a:ext uri="{63B3BB69-23CF-44E3-9099-C40C66FF867C}">
                  <a14:compatExt spid="_x0000_s4130"/>
                </a:ext>
                <a:ext uri="{FF2B5EF4-FFF2-40B4-BE49-F238E27FC236}">
                  <a16:creationId xmlns:a16="http://schemas.microsoft.com/office/drawing/2014/main" id="{E4E0EC92-FF2C-496A-A901-3320AEA5364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h-T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114300</xdr:colOff>
          <xdr:row>1</xdr:row>
          <xdr:rowOff>200025</xdr:rowOff>
        </xdr:from>
        <xdr:to>
          <xdr:col>6</xdr:col>
          <xdr:colOff>142875</xdr:colOff>
          <xdr:row>3</xdr:row>
          <xdr:rowOff>76200</xdr:rowOff>
        </xdr:to>
        <xdr:sp macro="" textlink="">
          <xdr:nvSpPr>
            <xdr:cNvPr id="4139" name="Check Box 43" hidden="1">
              <a:extLst>
                <a:ext uri="{63B3BB69-23CF-44E3-9099-C40C66FF867C}">
                  <a14:compatExt spid="_x0000_s4139"/>
                </a:ext>
                <a:ext uri="{FF2B5EF4-FFF2-40B4-BE49-F238E27FC236}">
                  <a16:creationId xmlns:a16="http://schemas.microsoft.com/office/drawing/2014/main" id="{0D24A8A0-8CAB-42ED-A5BA-0BA9504B721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h-T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</xdr:row>
          <xdr:rowOff>190500</xdr:rowOff>
        </xdr:from>
        <xdr:to>
          <xdr:col>3</xdr:col>
          <xdr:colOff>123825</xdr:colOff>
          <xdr:row>3</xdr:row>
          <xdr:rowOff>66675</xdr:rowOff>
        </xdr:to>
        <xdr:sp macro="" textlink="">
          <xdr:nvSpPr>
            <xdr:cNvPr id="4140" name="Check Box 44" hidden="1">
              <a:extLst>
                <a:ext uri="{63B3BB69-23CF-44E3-9099-C40C66FF867C}">
                  <a14:compatExt spid="_x0000_s4140"/>
                </a:ext>
                <a:ext uri="{FF2B5EF4-FFF2-40B4-BE49-F238E27FC236}">
                  <a16:creationId xmlns:a16="http://schemas.microsoft.com/office/drawing/2014/main" id="{C9473192-60F6-4AFB-8C3F-EA2A7AF5431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h-T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552450</xdr:colOff>
          <xdr:row>1</xdr:row>
          <xdr:rowOff>200025</xdr:rowOff>
        </xdr:from>
        <xdr:to>
          <xdr:col>9</xdr:col>
          <xdr:colOff>171450</xdr:colOff>
          <xdr:row>3</xdr:row>
          <xdr:rowOff>76200</xdr:rowOff>
        </xdr:to>
        <xdr:sp macro="" textlink="">
          <xdr:nvSpPr>
            <xdr:cNvPr id="4141" name="Check Box 45" hidden="1">
              <a:extLst>
                <a:ext uri="{63B3BB69-23CF-44E3-9099-C40C66FF867C}">
                  <a14:compatExt spid="_x0000_s4141"/>
                </a:ext>
                <a:ext uri="{FF2B5EF4-FFF2-40B4-BE49-F238E27FC236}">
                  <a16:creationId xmlns:a16="http://schemas.microsoft.com/office/drawing/2014/main" id="{1D09AF36-61DC-4366-A09E-7409E4B5BE1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h-T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352425</xdr:colOff>
          <xdr:row>1</xdr:row>
          <xdr:rowOff>190500</xdr:rowOff>
        </xdr:from>
        <xdr:to>
          <xdr:col>11</xdr:col>
          <xdr:colOff>104775</xdr:colOff>
          <xdr:row>3</xdr:row>
          <xdr:rowOff>66675</xdr:rowOff>
        </xdr:to>
        <xdr:sp macro="" textlink="">
          <xdr:nvSpPr>
            <xdr:cNvPr id="4142" name="Check Box 46" hidden="1">
              <a:extLst>
                <a:ext uri="{63B3BB69-23CF-44E3-9099-C40C66FF867C}">
                  <a14:compatExt spid="_x0000_s4142"/>
                </a:ext>
                <a:ext uri="{FF2B5EF4-FFF2-40B4-BE49-F238E27FC236}">
                  <a16:creationId xmlns:a16="http://schemas.microsoft.com/office/drawing/2014/main" id="{6B386D6D-B87E-4850-97CF-FDD5BE823BB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h-T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0</xdr:row>
          <xdr:rowOff>228600</xdr:rowOff>
        </xdr:from>
        <xdr:to>
          <xdr:col>3</xdr:col>
          <xdr:colOff>123825</xdr:colOff>
          <xdr:row>2</xdr:row>
          <xdr:rowOff>76200</xdr:rowOff>
        </xdr:to>
        <xdr:sp macro="" textlink="">
          <xdr:nvSpPr>
            <xdr:cNvPr id="4144" name="Check Box 48" hidden="1">
              <a:extLst>
                <a:ext uri="{63B3BB69-23CF-44E3-9099-C40C66FF867C}">
                  <a14:compatExt spid="_x0000_s4144"/>
                </a:ext>
                <a:ext uri="{FF2B5EF4-FFF2-40B4-BE49-F238E27FC236}">
                  <a16:creationId xmlns:a16="http://schemas.microsoft.com/office/drawing/2014/main" id="{AEE74DCE-BD67-4F05-BD2A-5287BBA4F76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h-T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18</xdr:row>
          <xdr:rowOff>381000</xdr:rowOff>
        </xdr:from>
        <xdr:to>
          <xdr:col>6</xdr:col>
          <xdr:colOff>514350</xdr:colOff>
          <xdr:row>20</xdr:row>
          <xdr:rowOff>57150</xdr:rowOff>
        </xdr:to>
        <xdr:sp macro="" textlink="">
          <xdr:nvSpPr>
            <xdr:cNvPr id="4145" name="Check Box 49" hidden="1">
              <a:extLst>
                <a:ext uri="{63B3BB69-23CF-44E3-9099-C40C66FF867C}">
                  <a14:compatExt spid="_x0000_s4145"/>
                </a:ext>
                <a:ext uri="{FF2B5EF4-FFF2-40B4-BE49-F238E27FC236}">
                  <a16:creationId xmlns:a16="http://schemas.microsoft.com/office/drawing/2014/main" id="{B1FE15EB-80C5-4849-A848-28FB9263831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19</xdr:row>
          <xdr:rowOff>238125</xdr:rowOff>
        </xdr:from>
        <xdr:to>
          <xdr:col>6</xdr:col>
          <xdr:colOff>514350</xdr:colOff>
          <xdr:row>21</xdr:row>
          <xdr:rowOff>47625</xdr:rowOff>
        </xdr:to>
        <xdr:sp macro="" textlink="">
          <xdr:nvSpPr>
            <xdr:cNvPr id="4146" name="Check Box 50" hidden="1">
              <a:extLst>
                <a:ext uri="{63B3BB69-23CF-44E3-9099-C40C66FF867C}">
                  <a14:compatExt spid="_x0000_s4146"/>
                </a:ext>
                <a:ext uri="{FF2B5EF4-FFF2-40B4-BE49-F238E27FC236}">
                  <a16:creationId xmlns:a16="http://schemas.microsoft.com/office/drawing/2014/main" id="{4CB9420A-BF83-40D8-B306-BB216DA4C10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21</xdr:row>
          <xdr:rowOff>228600</xdr:rowOff>
        </xdr:from>
        <xdr:to>
          <xdr:col>6</xdr:col>
          <xdr:colOff>514350</xdr:colOff>
          <xdr:row>23</xdr:row>
          <xdr:rowOff>57150</xdr:rowOff>
        </xdr:to>
        <xdr:sp macro="" textlink="">
          <xdr:nvSpPr>
            <xdr:cNvPr id="4147" name="Check Box 51" hidden="1">
              <a:extLst>
                <a:ext uri="{63B3BB69-23CF-44E3-9099-C40C66FF867C}">
                  <a14:compatExt spid="_x0000_s4147"/>
                </a:ext>
                <a:ext uri="{FF2B5EF4-FFF2-40B4-BE49-F238E27FC236}">
                  <a16:creationId xmlns:a16="http://schemas.microsoft.com/office/drawing/2014/main" id="{1928B668-8F0A-47F1-AC35-A901DB30733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20</xdr:row>
          <xdr:rowOff>247650</xdr:rowOff>
        </xdr:from>
        <xdr:to>
          <xdr:col>6</xdr:col>
          <xdr:colOff>514350</xdr:colOff>
          <xdr:row>22</xdr:row>
          <xdr:rowOff>66675</xdr:rowOff>
        </xdr:to>
        <xdr:sp macro="" textlink="">
          <xdr:nvSpPr>
            <xdr:cNvPr id="4148" name="Check Box 52" hidden="1">
              <a:extLst>
                <a:ext uri="{63B3BB69-23CF-44E3-9099-C40C66FF867C}">
                  <a14:compatExt spid="_x0000_s4148"/>
                </a:ext>
                <a:ext uri="{FF2B5EF4-FFF2-40B4-BE49-F238E27FC236}">
                  <a16:creationId xmlns:a16="http://schemas.microsoft.com/office/drawing/2014/main" id="{4A061368-2780-42D6-8296-5CEA96981B2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23</xdr:row>
          <xdr:rowOff>257175</xdr:rowOff>
        </xdr:from>
        <xdr:to>
          <xdr:col>6</xdr:col>
          <xdr:colOff>523875</xdr:colOff>
          <xdr:row>25</xdr:row>
          <xdr:rowOff>19050</xdr:rowOff>
        </xdr:to>
        <xdr:sp macro="" textlink="">
          <xdr:nvSpPr>
            <xdr:cNvPr id="4149" name="Check Box 53" hidden="1">
              <a:extLst>
                <a:ext uri="{63B3BB69-23CF-44E3-9099-C40C66FF867C}">
                  <a14:compatExt spid="_x0000_s4149"/>
                </a:ext>
                <a:ext uri="{FF2B5EF4-FFF2-40B4-BE49-F238E27FC236}">
                  <a16:creationId xmlns:a16="http://schemas.microsoft.com/office/drawing/2014/main" id="{58BEBF10-2E54-4B25-98C2-55EED3A8E2C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23</xdr:row>
          <xdr:rowOff>9525</xdr:rowOff>
        </xdr:from>
        <xdr:to>
          <xdr:col>6</xdr:col>
          <xdr:colOff>523875</xdr:colOff>
          <xdr:row>24</xdr:row>
          <xdr:rowOff>0</xdr:rowOff>
        </xdr:to>
        <xdr:sp macro="" textlink="">
          <xdr:nvSpPr>
            <xdr:cNvPr id="4150" name="Check Box 54" hidden="1">
              <a:extLst>
                <a:ext uri="{63B3BB69-23CF-44E3-9099-C40C66FF867C}">
                  <a14:compatExt spid="_x0000_s4150"/>
                </a:ext>
                <a:ext uri="{FF2B5EF4-FFF2-40B4-BE49-F238E27FC236}">
                  <a16:creationId xmlns:a16="http://schemas.microsoft.com/office/drawing/2014/main" id="{AF16511D-1F57-44F5-A2EB-A8061969BCA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114300</xdr:colOff>
          <xdr:row>2</xdr:row>
          <xdr:rowOff>190500</xdr:rowOff>
        </xdr:from>
        <xdr:to>
          <xdr:col>6</xdr:col>
          <xdr:colOff>142875</xdr:colOff>
          <xdr:row>4</xdr:row>
          <xdr:rowOff>47625</xdr:rowOff>
        </xdr:to>
        <xdr:sp macro="" textlink="">
          <xdr:nvSpPr>
            <xdr:cNvPr id="4156" name="Check Box 60" hidden="1">
              <a:extLst>
                <a:ext uri="{63B3BB69-23CF-44E3-9099-C40C66FF867C}">
                  <a14:compatExt spid="_x0000_s4156"/>
                </a:ext>
                <a:ext uri="{FF2B5EF4-FFF2-40B4-BE49-F238E27FC236}">
                  <a16:creationId xmlns:a16="http://schemas.microsoft.com/office/drawing/2014/main" id="{9D0A6524-7EF2-4E72-B9D1-E6885F42807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h-T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2</xdr:row>
          <xdr:rowOff>190500</xdr:rowOff>
        </xdr:from>
        <xdr:to>
          <xdr:col>3</xdr:col>
          <xdr:colOff>123825</xdr:colOff>
          <xdr:row>4</xdr:row>
          <xdr:rowOff>47625</xdr:rowOff>
        </xdr:to>
        <xdr:sp macro="" textlink="">
          <xdr:nvSpPr>
            <xdr:cNvPr id="4157" name="Check Box 61" hidden="1">
              <a:extLst>
                <a:ext uri="{63B3BB69-23CF-44E3-9099-C40C66FF867C}">
                  <a14:compatExt spid="_x0000_s4157"/>
                </a:ext>
                <a:ext uri="{FF2B5EF4-FFF2-40B4-BE49-F238E27FC236}">
                  <a16:creationId xmlns:a16="http://schemas.microsoft.com/office/drawing/2014/main" id="{69A2F72D-1A82-4FF5-A0A3-191D85A68DF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h-T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253</xdr:col>
          <xdr:colOff>247650</xdr:colOff>
          <xdr:row>2</xdr:row>
          <xdr:rowOff>152400</xdr:rowOff>
        </xdr:from>
        <xdr:to>
          <xdr:col>254</xdr:col>
          <xdr:colOff>0</xdr:colOff>
          <xdr:row>4</xdr:row>
          <xdr:rowOff>9525</xdr:rowOff>
        </xdr:to>
        <xdr:sp macro="" textlink="">
          <xdr:nvSpPr>
            <xdr:cNvPr id="4158" name="Check Box 62" hidden="1">
              <a:extLst>
                <a:ext uri="{63B3BB69-23CF-44E3-9099-C40C66FF867C}">
                  <a14:compatExt spid="_x0000_s4158"/>
                </a:ext>
                <a:ext uri="{FF2B5EF4-FFF2-40B4-BE49-F238E27FC236}">
                  <a16:creationId xmlns:a16="http://schemas.microsoft.com/office/drawing/2014/main" id="{E5E87A22-15A0-4F69-8C16-DB05946515E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h-T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253</xdr:col>
          <xdr:colOff>247650</xdr:colOff>
          <xdr:row>2</xdr:row>
          <xdr:rowOff>142875</xdr:rowOff>
        </xdr:from>
        <xdr:to>
          <xdr:col>254</xdr:col>
          <xdr:colOff>0</xdr:colOff>
          <xdr:row>4</xdr:row>
          <xdr:rowOff>0</xdr:rowOff>
        </xdr:to>
        <xdr:sp macro="" textlink="">
          <xdr:nvSpPr>
            <xdr:cNvPr id="4159" name="Check Box 63" hidden="1">
              <a:extLst>
                <a:ext uri="{63B3BB69-23CF-44E3-9099-C40C66FF867C}">
                  <a14:compatExt spid="_x0000_s4159"/>
                </a:ext>
                <a:ext uri="{FF2B5EF4-FFF2-40B4-BE49-F238E27FC236}">
                  <a16:creationId xmlns:a16="http://schemas.microsoft.com/office/drawing/2014/main" id="{61F65549-F111-4AC4-8067-3BA18CCAD5B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h-T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253</xdr:col>
          <xdr:colOff>247650</xdr:colOff>
          <xdr:row>2</xdr:row>
          <xdr:rowOff>152400</xdr:rowOff>
        </xdr:from>
        <xdr:to>
          <xdr:col>254</xdr:col>
          <xdr:colOff>0</xdr:colOff>
          <xdr:row>4</xdr:row>
          <xdr:rowOff>9525</xdr:rowOff>
        </xdr:to>
        <xdr:sp macro="" textlink="">
          <xdr:nvSpPr>
            <xdr:cNvPr id="4160" name="Check Box 64" hidden="1">
              <a:extLst>
                <a:ext uri="{63B3BB69-23CF-44E3-9099-C40C66FF867C}">
                  <a14:compatExt spid="_x0000_s4160"/>
                </a:ext>
                <a:ext uri="{FF2B5EF4-FFF2-40B4-BE49-F238E27FC236}">
                  <a16:creationId xmlns:a16="http://schemas.microsoft.com/office/drawing/2014/main" id="{704BC0FD-6D24-4ED3-A60C-09242E5600F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h-T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253</xdr:col>
          <xdr:colOff>247650</xdr:colOff>
          <xdr:row>2</xdr:row>
          <xdr:rowOff>142875</xdr:rowOff>
        </xdr:from>
        <xdr:to>
          <xdr:col>254</xdr:col>
          <xdr:colOff>0</xdr:colOff>
          <xdr:row>4</xdr:row>
          <xdr:rowOff>0</xdr:rowOff>
        </xdr:to>
        <xdr:sp macro="" textlink="">
          <xdr:nvSpPr>
            <xdr:cNvPr id="4161" name="Check Box 65" hidden="1">
              <a:extLst>
                <a:ext uri="{63B3BB69-23CF-44E3-9099-C40C66FF867C}">
                  <a14:compatExt spid="_x0000_s4161"/>
                </a:ext>
                <a:ext uri="{FF2B5EF4-FFF2-40B4-BE49-F238E27FC236}">
                  <a16:creationId xmlns:a16="http://schemas.microsoft.com/office/drawing/2014/main" id="{FD9D6A6B-11EF-4AB7-9443-8E8A426D39E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h-T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253</xdr:col>
          <xdr:colOff>247650</xdr:colOff>
          <xdr:row>2</xdr:row>
          <xdr:rowOff>152400</xdr:rowOff>
        </xdr:from>
        <xdr:to>
          <xdr:col>254</xdr:col>
          <xdr:colOff>0</xdr:colOff>
          <xdr:row>4</xdr:row>
          <xdr:rowOff>9525</xdr:rowOff>
        </xdr:to>
        <xdr:sp macro="" textlink="">
          <xdr:nvSpPr>
            <xdr:cNvPr id="4162" name="Check Box 66" hidden="1">
              <a:extLst>
                <a:ext uri="{63B3BB69-23CF-44E3-9099-C40C66FF867C}">
                  <a14:compatExt spid="_x0000_s4162"/>
                </a:ext>
                <a:ext uri="{FF2B5EF4-FFF2-40B4-BE49-F238E27FC236}">
                  <a16:creationId xmlns:a16="http://schemas.microsoft.com/office/drawing/2014/main" id="{89FEED2B-4DCA-49D4-80BD-90760EF1E3B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h-T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253</xdr:col>
          <xdr:colOff>247650</xdr:colOff>
          <xdr:row>2</xdr:row>
          <xdr:rowOff>142875</xdr:rowOff>
        </xdr:from>
        <xdr:to>
          <xdr:col>254</xdr:col>
          <xdr:colOff>0</xdr:colOff>
          <xdr:row>4</xdr:row>
          <xdr:rowOff>0</xdr:rowOff>
        </xdr:to>
        <xdr:sp macro="" textlink="">
          <xdr:nvSpPr>
            <xdr:cNvPr id="4163" name="Check Box 67" hidden="1">
              <a:extLst>
                <a:ext uri="{63B3BB69-23CF-44E3-9099-C40C66FF867C}">
                  <a14:compatExt spid="_x0000_s4163"/>
                </a:ext>
                <a:ext uri="{FF2B5EF4-FFF2-40B4-BE49-F238E27FC236}">
                  <a16:creationId xmlns:a16="http://schemas.microsoft.com/office/drawing/2014/main" id="{1D0B0B98-56DD-4050-8724-4A7151FA276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h-T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253</xdr:col>
          <xdr:colOff>247650</xdr:colOff>
          <xdr:row>2</xdr:row>
          <xdr:rowOff>152400</xdr:rowOff>
        </xdr:from>
        <xdr:to>
          <xdr:col>254</xdr:col>
          <xdr:colOff>0</xdr:colOff>
          <xdr:row>4</xdr:row>
          <xdr:rowOff>9525</xdr:rowOff>
        </xdr:to>
        <xdr:sp macro="" textlink="">
          <xdr:nvSpPr>
            <xdr:cNvPr id="4164" name="Check Box 68" hidden="1">
              <a:extLst>
                <a:ext uri="{63B3BB69-23CF-44E3-9099-C40C66FF867C}">
                  <a14:compatExt spid="_x0000_s4164"/>
                </a:ext>
                <a:ext uri="{FF2B5EF4-FFF2-40B4-BE49-F238E27FC236}">
                  <a16:creationId xmlns:a16="http://schemas.microsoft.com/office/drawing/2014/main" id="{8015B93E-4C05-4D52-A225-AF846693F36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h-T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253</xdr:col>
          <xdr:colOff>247650</xdr:colOff>
          <xdr:row>2</xdr:row>
          <xdr:rowOff>142875</xdr:rowOff>
        </xdr:from>
        <xdr:to>
          <xdr:col>254</xdr:col>
          <xdr:colOff>0</xdr:colOff>
          <xdr:row>4</xdr:row>
          <xdr:rowOff>0</xdr:rowOff>
        </xdr:to>
        <xdr:sp macro="" textlink="">
          <xdr:nvSpPr>
            <xdr:cNvPr id="4165" name="Check Box 69" hidden="1">
              <a:extLst>
                <a:ext uri="{63B3BB69-23CF-44E3-9099-C40C66FF867C}">
                  <a14:compatExt spid="_x0000_s4165"/>
                </a:ext>
                <a:ext uri="{FF2B5EF4-FFF2-40B4-BE49-F238E27FC236}">
                  <a16:creationId xmlns:a16="http://schemas.microsoft.com/office/drawing/2014/main" id="{47D021A5-BB46-42A3-B217-49E94173C69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h-T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253</xdr:col>
          <xdr:colOff>247650</xdr:colOff>
          <xdr:row>2</xdr:row>
          <xdr:rowOff>152400</xdr:rowOff>
        </xdr:from>
        <xdr:to>
          <xdr:col>254</xdr:col>
          <xdr:colOff>0</xdr:colOff>
          <xdr:row>4</xdr:row>
          <xdr:rowOff>9525</xdr:rowOff>
        </xdr:to>
        <xdr:sp macro="" textlink="">
          <xdr:nvSpPr>
            <xdr:cNvPr id="4166" name="Check Box 70" hidden="1">
              <a:extLst>
                <a:ext uri="{63B3BB69-23CF-44E3-9099-C40C66FF867C}">
                  <a14:compatExt spid="_x0000_s4166"/>
                </a:ext>
                <a:ext uri="{FF2B5EF4-FFF2-40B4-BE49-F238E27FC236}">
                  <a16:creationId xmlns:a16="http://schemas.microsoft.com/office/drawing/2014/main" id="{3159CD41-DBB0-432B-AB47-C70ADA7DE82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h-T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253</xdr:col>
          <xdr:colOff>247650</xdr:colOff>
          <xdr:row>2</xdr:row>
          <xdr:rowOff>142875</xdr:rowOff>
        </xdr:from>
        <xdr:to>
          <xdr:col>254</xdr:col>
          <xdr:colOff>0</xdr:colOff>
          <xdr:row>4</xdr:row>
          <xdr:rowOff>0</xdr:rowOff>
        </xdr:to>
        <xdr:sp macro="" textlink="">
          <xdr:nvSpPr>
            <xdr:cNvPr id="4167" name="Check Box 71" hidden="1">
              <a:extLst>
                <a:ext uri="{63B3BB69-23CF-44E3-9099-C40C66FF867C}">
                  <a14:compatExt spid="_x0000_s4167"/>
                </a:ext>
                <a:ext uri="{FF2B5EF4-FFF2-40B4-BE49-F238E27FC236}">
                  <a16:creationId xmlns:a16="http://schemas.microsoft.com/office/drawing/2014/main" id="{21DEDBA8-92CB-4624-BD82-BE928348532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h-T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253</xdr:col>
          <xdr:colOff>247650</xdr:colOff>
          <xdr:row>2</xdr:row>
          <xdr:rowOff>152400</xdr:rowOff>
        </xdr:from>
        <xdr:to>
          <xdr:col>254</xdr:col>
          <xdr:colOff>0</xdr:colOff>
          <xdr:row>4</xdr:row>
          <xdr:rowOff>9525</xdr:rowOff>
        </xdr:to>
        <xdr:sp macro="" textlink="">
          <xdr:nvSpPr>
            <xdr:cNvPr id="4168" name="Check Box 72" hidden="1">
              <a:extLst>
                <a:ext uri="{63B3BB69-23CF-44E3-9099-C40C66FF867C}">
                  <a14:compatExt spid="_x0000_s4168"/>
                </a:ext>
                <a:ext uri="{FF2B5EF4-FFF2-40B4-BE49-F238E27FC236}">
                  <a16:creationId xmlns:a16="http://schemas.microsoft.com/office/drawing/2014/main" id="{2AA20292-78A7-4B7B-8380-ADFA103520B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h-T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253</xdr:col>
          <xdr:colOff>247650</xdr:colOff>
          <xdr:row>2</xdr:row>
          <xdr:rowOff>142875</xdr:rowOff>
        </xdr:from>
        <xdr:to>
          <xdr:col>254</xdr:col>
          <xdr:colOff>0</xdr:colOff>
          <xdr:row>4</xdr:row>
          <xdr:rowOff>0</xdr:rowOff>
        </xdr:to>
        <xdr:sp macro="" textlink="">
          <xdr:nvSpPr>
            <xdr:cNvPr id="4169" name="Check Box 73" hidden="1">
              <a:extLst>
                <a:ext uri="{63B3BB69-23CF-44E3-9099-C40C66FF867C}">
                  <a14:compatExt spid="_x0000_s4169"/>
                </a:ext>
                <a:ext uri="{FF2B5EF4-FFF2-40B4-BE49-F238E27FC236}">
                  <a16:creationId xmlns:a16="http://schemas.microsoft.com/office/drawing/2014/main" id="{C62098AF-5B4F-4EF6-8DF4-7D9800D1819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h-T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253</xdr:col>
          <xdr:colOff>247650</xdr:colOff>
          <xdr:row>2</xdr:row>
          <xdr:rowOff>152400</xdr:rowOff>
        </xdr:from>
        <xdr:to>
          <xdr:col>254</xdr:col>
          <xdr:colOff>0</xdr:colOff>
          <xdr:row>4</xdr:row>
          <xdr:rowOff>9525</xdr:rowOff>
        </xdr:to>
        <xdr:sp macro="" textlink="">
          <xdr:nvSpPr>
            <xdr:cNvPr id="4170" name="Check Box 74" hidden="1">
              <a:extLst>
                <a:ext uri="{63B3BB69-23CF-44E3-9099-C40C66FF867C}">
                  <a14:compatExt spid="_x0000_s4170"/>
                </a:ext>
                <a:ext uri="{FF2B5EF4-FFF2-40B4-BE49-F238E27FC236}">
                  <a16:creationId xmlns:a16="http://schemas.microsoft.com/office/drawing/2014/main" id="{8B0CAA44-F3AB-403B-AB23-45A846826C3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h-T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253</xdr:col>
          <xdr:colOff>247650</xdr:colOff>
          <xdr:row>2</xdr:row>
          <xdr:rowOff>142875</xdr:rowOff>
        </xdr:from>
        <xdr:to>
          <xdr:col>254</xdr:col>
          <xdr:colOff>0</xdr:colOff>
          <xdr:row>4</xdr:row>
          <xdr:rowOff>0</xdr:rowOff>
        </xdr:to>
        <xdr:sp macro="" textlink="">
          <xdr:nvSpPr>
            <xdr:cNvPr id="4171" name="Check Box 75" hidden="1">
              <a:extLst>
                <a:ext uri="{63B3BB69-23CF-44E3-9099-C40C66FF867C}">
                  <a14:compatExt spid="_x0000_s4171"/>
                </a:ext>
                <a:ext uri="{FF2B5EF4-FFF2-40B4-BE49-F238E27FC236}">
                  <a16:creationId xmlns:a16="http://schemas.microsoft.com/office/drawing/2014/main" id="{DC2245AA-18A0-416F-82A1-EE4636C48DB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h-T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253</xdr:col>
          <xdr:colOff>247650</xdr:colOff>
          <xdr:row>2</xdr:row>
          <xdr:rowOff>152400</xdr:rowOff>
        </xdr:from>
        <xdr:to>
          <xdr:col>254</xdr:col>
          <xdr:colOff>0</xdr:colOff>
          <xdr:row>4</xdr:row>
          <xdr:rowOff>9525</xdr:rowOff>
        </xdr:to>
        <xdr:sp macro="" textlink="">
          <xdr:nvSpPr>
            <xdr:cNvPr id="4172" name="Check Box 76" hidden="1">
              <a:extLst>
                <a:ext uri="{63B3BB69-23CF-44E3-9099-C40C66FF867C}">
                  <a14:compatExt spid="_x0000_s4172"/>
                </a:ext>
                <a:ext uri="{FF2B5EF4-FFF2-40B4-BE49-F238E27FC236}">
                  <a16:creationId xmlns:a16="http://schemas.microsoft.com/office/drawing/2014/main" id="{5D628C00-EFC0-4A13-9ED5-A693AD68179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h-T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253</xdr:col>
          <xdr:colOff>247650</xdr:colOff>
          <xdr:row>2</xdr:row>
          <xdr:rowOff>142875</xdr:rowOff>
        </xdr:from>
        <xdr:to>
          <xdr:col>254</xdr:col>
          <xdr:colOff>0</xdr:colOff>
          <xdr:row>4</xdr:row>
          <xdr:rowOff>0</xdr:rowOff>
        </xdr:to>
        <xdr:sp macro="" textlink="">
          <xdr:nvSpPr>
            <xdr:cNvPr id="4173" name="Check Box 77" hidden="1">
              <a:extLst>
                <a:ext uri="{63B3BB69-23CF-44E3-9099-C40C66FF867C}">
                  <a14:compatExt spid="_x0000_s4173"/>
                </a:ext>
                <a:ext uri="{FF2B5EF4-FFF2-40B4-BE49-F238E27FC236}">
                  <a16:creationId xmlns:a16="http://schemas.microsoft.com/office/drawing/2014/main" id="{BA075903-E162-4AB4-9EC3-DA5B9D2D1A4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h-T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253</xdr:col>
          <xdr:colOff>247650</xdr:colOff>
          <xdr:row>2</xdr:row>
          <xdr:rowOff>152400</xdr:rowOff>
        </xdr:from>
        <xdr:to>
          <xdr:col>254</xdr:col>
          <xdr:colOff>0</xdr:colOff>
          <xdr:row>4</xdr:row>
          <xdr:rowOff>9525</xdr:rowOff>
        </xdr:to>
        <xdr:sp macro="" textlink="">
          <xdr:nvSpPr>
            <xdr:cNvPr id="4174" name="Check Box 78" hidden="1">
              <a:extLst>
                <a:ext uri="{63B3BB69-23CF-44E3-9099-C40C66FF867C}">
                  <a14:compatExt spid="_x0000_s4174"/>
                </a:ext>
                <a:ext uri="{FF2B5EF4-FFF2-40B4-BE49-F238E27FC236}">
                  <a16:creationId xmlns:a16="http://schemas.microsoft.com/office/drawing/2014/main" id="{2512F3BD-50AD-446B-BE12-FEAC34F4C93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h-T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253</xdr:col>
          <xdr:colOff>247650</xdr:colOff>
          <xdr:row>2</xdr:row>
          <xdr:rowOff>142875</xdr:rowOff>
        </xdr:from>
        <xdr:to>
          <xdr:col>254</xdr:col>
          <xdr:colOff>0</xdr:colOff>
          <xdr:row>4</xdr:row>
          <xdr:rowOff>0</xdr:rowOff>
        </xdr:to>
        <xdr:sp macro="" textlink="">
          <xdr:nvSpPr>
            <xdr:cNvPr id="4175" name="Check Box 79" hidden="1">
              <a:extLst>
                <a:ext uri="{63B3BB69-23CF-44E3-9099-C40C66FF867C}">
                  <a14:compatExt spid="_x0000_s4175"/>
                </a:ext>
                <a:ext uri="{FF2B5EF4-FFF2-40B4-BE49-F238E27FC236}">
                  <a16:creationId xmlns:a16="http://schemas.microsoft.com/office/drawing/2014/main" id="{9B47AF4F-8D96-44E9-8831-C2842674177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h-T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253</xdr:col>
          <xdr:colOff>247650</xdr:colOff>
          <xdr:row>2</xdr:row>
          <xdr:rowOff>152400</xdr:rowOff>
        </xdr:from>
        <xdr:to>
          <xdr:col>254</xdr:col>
          <xdr:colOff>0</xdr:colOff>
          <xdr:row>4</xdr:row>
          <xdr:rowOff>9525</xdr:rowOff>
        </xdr:to>
        <xdr:sp macro="" textlink="">
          <xdr:nvSpPr>
            <xdr:cNvPr id="4176" name="Check Box 80" hidden="1">
              <a:extLst>
                <a:ext uri="{63B3BB69-23CF-44E3-9099-C40C66FF867C}">
                  <a14:compatExt spid="_x0000_s4176"/>
                </a:ext>
                <a:ext uri="{FF2B5EF4-FFF2-40B4-BE49-F238E27FC236}">
                  <a16:creationId xmlns:a16="http://schemas.microsoft.com/office/drawing/2014/main" id="{D4283486-DC76-4AF0-8543-B792EE78E38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h-T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253</xdr:col>
          <xdr:colOff>247650</xdr:colOff>
          <xdr:row>2</xdr:row>
          <xdr:rowOff>142875</xdr:rowOff>
        </xdr:from>
        <xdr:to>
          <xdr:col>254</xdr:col>
          <xdr:colOff>0</xdr:colOff>
          <xdr:row>4</xdr:row>
          <xdr:rowOff>0</xdr:rowOff>
        </xdr:to>
        <xdr:sp macro="" textlink="">
          <xdr:nvSpPr>
            <xdr:cNvPr id="4177" name="Check Box 81" hidden="1">
              <a:extLst>
                <a:ext uri="{63B3BB69-23CF-44E3-9099-C40C66FF867C}">
                  <a14:compatExt spid="_x0000_s4177"/>
                </a:ext>
                <a:ext uri="{FF2B5EF4-FFF2-40B4-BE49-F238E27FC236}">
                  <a16:creationId xmlns:a16="http://schemas.microsoft.com/office/drawing/2014/main" id="{48A30666-35CE-44B7-9B03-E4A1C917E82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h-T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253</xdr:col>
          <xdr:colOff>247650</xdr:colOff>
          <xdr:row>2</xdr:row>
          <xdr:rowOff>152400</xdr:rowOff>
        </xdr:from>
        <xdr:to>
          <xdr:col>254</xdr:col>
          <xdr:colOff>0</xdr:colOff>
          <xdr:row>4</xdr:row>
          <xdr:rowOff>9525</xdr:rowOff>
        </xdr:to>
        <xdr:sp macro="" textlink="">
          <xdr:nvSpPr>
            <xdr:cNvPr id="4178" name="Check Box 82" hidden="1">
              <a:extLst>
                <a:ext uri="{63B3BB69-23CF-44E3-9099-C40C66FF867C}">
                  <a14:compatExt spid="_x0000_s4178"/>
                </a:ext>
                <a:ext uri="{FF2B5EF4-FFF2-40B4-BE49-F238E27FC236}">
                  <a16:creationId xmlns:a16="http://schemas.microsoft.com/office/drawing/2014/main" id="{9FC80D0D-C7D1-4701-A0F1-57B6083A118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h-T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253</xdr:col>
          <xdr:colOff>247650</xdr:colOff>
          <xdr:row>2</xdr:row>
          <xdr:rowOff>142875</xdr:rowOff>
        </xdr:from>
        <xdr:to>
          <xdr:col>254</xdr:col>
          <xdr:colOff>0</xdr:colOff>
          <xdr:row>4</xdr:row>
          <xdr:rowOff>0</xdr:rowOff>
        </xdr:to>
        <xdr:sp macro="" textlink="">
          <xdr:nvSpPr>
            <xdr:cNvPr id="4179" name="Check Box 83" hidden="1">
              <a:extLst>
                <a:ext uri="{63B3BB69-23CF-44E3-9099-C40C66FF867C}">
                  <a14:compatExt spid="_x0000_s4179"/>
                </a:ext>
                <a:ext uri="{FF2B5EF4-FFF2-40B4-BE49-F238E27FC236}">
                  <a16:creationId xmlns:a16="http://schemas.microsoft.com/office/drawing/2014/main" id="{91859A4E-7CD0-41A8-96C0-8302EFD5305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h-T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253</xdr:col>
          <xdr:colOff>247650</xdr:colOff>
          <xdr:row>2</xdr:row>
          <xdr:rowOff>152400</xdr:rowOff>
        </xdr:from>
        <xdr:to>
          <xdr:col>254</xdr:col>
          <xdr:colOff>0</xdr:colOff>
          <xdr:row>4</xdr:row>
          <xdr:rowOff>9525</xdr:rowOff>
        </xdr:to>
        <xdr:sp macro="" textlink="">
          <xdr:nvSpPr>
            <xdr:cNvPr id="4180" name="Check Box 84" hidden="1">
              <a:extLst>
                <a:ext uri="{63B3BB69-23CF-44E3-9099-C40C66FF867C}">
                  <a14:compatExt spid="_x0000_s4180"/>
                </a:ext>
                <a:ext uri="{FF2B5EF4-FFF2-40B4-BE49-F238E27FC236}">
                  <a16:creationId xmlns:a16="http://schemas.microsoft.com/office/drawing/2014/main" id="{E77526FB-EF01-4C96-9021-01EF6015E04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h-T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253</xdr:col>
          <xdr:colOff>247650</xdr:colOff>
          <xdr:row>2</xdr:row>
          <xdr:rowOff>142875</xdr:rowOff>
        </xdr:from>
        <xdr:to>
          <xdr:col>254</xdr:col>
          <xdr:colOff>0</xdr:colOff>
          <xdr:row>4</xdr:row>
          <xdr:rowOff>0</xdr:rowOff>
        </xdr:to>
        <xdr:sp macro="" textlink="">
          <xdr:nvSpPr>
            <xdr:cNvPr id="4181" name="Check Box 85" hidden="1">
              <a:extLst>
                <a:ext uri="{63B3BB69-23CF-44E3-9099-C40C66FF867C}">
                  <a14:compatExt spid="_x0000_s4181"/>
                </a:ext>
                <a:ext uri="{FF2B5EF4-FFF2-40B4-BE49-F238E27FC236}">
                  <a16:creationId xmlns:a16="http://schemas.microsoft.com/office/drawing/2014/main" id="{E43A01EA-FF2E-42B6-810B-22A16B53B1B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h-T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253</xdr:col>
          <xdr:colOff>247650</xdr:colOff>
          <xdr:row>2</xdr:row>
          <xdr:rowOff>152400</xdr:rowOff>
        </xdr:from>
        <xdr:to>
          <xdr:col>254</xdr:col>
          <xdr:colOff>0</xdr:colOff>
          <xdr:row>4</xdr:row>
          <xdr:rowOff>9525</xdr:rowOff>
        </xdr:to>
        <xdr:sp macro="" textlink="">
          <xdr:nvSpPr>
            <xdr:cNvPr id="4182" name="Check Box 86" hidden="1">
              <a:extLst>
                <a:ext uri="{63B3BB69-23CF-44E3-9099-C40C66FF867C}">
                  <a14:compatExt spid="_x0000_s4182"/>
                </a:ext>
                <a:ext uri="{FF2B5EF4-FFF2-40B4-BE49-F238E27FC236}">
                  <a16:creationId xmlns:a16="http://schemas.microsoft.com/office/drawing/2014/main" id="{9632345B-2DEF-4E6E-83CE-C2FF4B03E8F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h-T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253</xdr:col>
          <xdr:colOff>247650</xdr:colOff>
          <xdr:row>2</xdr:row>
          <xdr:rowOff>142875</xdr:rowOff>
        </xdr:from>
        <xdr:to>
          <xdr:col>254</xdr:col>
          <xdr:colOff>0</xdr:colOff>
          <xdr:row>4</xdr:row>
          <xdr:rowOff>0</xdr:rowOff>
        </xdr:to>
        <xdr:sp macro="" textlink="">
          <xdr:nvSpPr>
            <xdr:cNvPr id="4183" name="Check Box 87" hidden="1">
              <a:extLst>
                <a:ext uri="{63B3BB69-23CF-44E3-9099-C40C66FF867C}">
                  <a14:compatExt spid="_x0000_s4183"/>
                </a:ext>
                <a:ext uri="{FF2B5EF4-FFF2-40B4-BE49-F238E27FC236}">
                  <a16:creationId xmlns:a16="http://schemas.microsoft.com/office/drawing/2014/main" id="{8E3062BC-B1CA-434B-80D1-2D5E5BF221F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h-T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253</xdr:col>
          <xdr:colOff>247650</xdr:colOff>
          <xdr:row>2</xdr:row>
          <xdr:rowOff>152400</xdr:rowOff>
        </xdr:from>
        <xdr:to>
          <xdr:col>254</xdr:col>
          <xdr:colOff>0</xdr:colOff>
          <xdr:row>4</xdr:row>
          <xdr:rowOff>9525</xdr:rowOff>
        </xdr:to>
        <xdr:sp macro="" textlink="">
          <xdr:nvSpPr>
            <xdr:cNvPr id="4184" name="Check Box 88" hidden="1">
              <a:extLst>
                <a:ext uri="{63B3BB69-23CF-44E3-9099-C40C66FF867C}">
                  <a14:compatExt spid="_x0000_s4184"/>
                </a:ext>
                <a:ext uri="{FF2B5EF4-FFF2-40B4-BE49-F238E27FC236}">
                  <a16:creationId xmlns:a16="http://schemas.microsoft.com/office/drawing/2014/main" id="{691B86A8-9C57-4158-AF6A-59A7463C84F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h-T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253</xdr:col>
          <xdr:colOff>247650</xdr:colOff>
          <xdr:row>2</xdr:row>
          <xdr:rowOff>142875</xdr:rowOff>
        </xdr:from>
        <xdr:to>
          <xdr:col>254</xdr:col>
          <xdr:colOff>0</xdr:colOff>
          <xdr:row>4</xdr:row>
          <xdr:rowOff>0</xdr:rowOff>
        </xdr:to>
        <xdr:sp macro="" textlink="">
          <xdr:nvSpPr>
            <xdr:cNvPr id="4185" name="Check Box 89" hidden="1">
              <a:extLst>
                <a:ext uri="{63B3BB69-23CF-44E3-9099-C40C66FF867C}">
                  <a14:compatExt spid="_x0000_s4185"/>
                </a:ext>
                <a:ext uri="{FF2B5EF4-FFF2-40B4-BE49-F238E27FC236}">
                  <a16:creationId xmlns:a16="http://schemas.microsoft.com/office/drawing/2014/main" id="{BB6ECC1F-965E-46F8-AAE3-430EAB95330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h-T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253</xdr:col>
          <xdr:colOff>247650</xdr:colOff>
          <xdr:row>2</xdr:row>
          <xdr:rowOff>152400</xdr:rowOff>
        </xdr:from>
        <xdr:to>
          <xdr:col>254</xdr:col>
          <xdr:colOff>0</xdr:colOff>
          <xdr:row>4</xdr:row>
          <xdr:rowOff>9525</xdr:rowOff>
        </xdr:to>
        <xdr:sp macro="" textlink="">
          <xdr:nvSpPr>
            <xdr:cNvPr id="4186" name="Check Box 90" hidden="1">
              <a:extLst>
                <a:ext uri="{63B3BB69-23CF-44E3-9099-C40C66FF867C}">
                  <a14:compatExt spid="_x0000_s4186"/>
                </a:ext>
                <a:ext uri="{FF2B5EF4-FFF2-40B4-BE49-F238E27FC236}">
                  <a16:creationId xmlns:a16="http://schemas.microsoft.com/office/drawing/2014/main" id="{F1E3ADD3-E987-4AAD-AA5E-F261ECE919B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h-T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253</xdr:col>
          <xdr:colOff>247650</xdr:colOff>
          <xdr:row>2</xdr:row>
          <xdr:rowOff>142875</xdr:rowOff>
        </xdr:from>
        <xdr:to>
          <xdr:col>254</xdr:col>
          <xdr:colOff>0</xdr:colOff>
          <xdr:row>4</xdr:row>
          <xdr:rowOff>0</xdr:rowOff>
        </xdr:to>
        <xdr:sp macro="" textlink="">
          <xdr:nvSpPr>
            <xdr:cNvPr id="4187" name="Check Box 91" hidden="1">
              <a:extLst>
                <a:ext uri="{63B3BB69-23CF-44E3-9099-C40C66FF867C}">
                  <a14:compatExt spid="_x0000_s4187"/>
                </a:ext>
                <a:ext uri="{FF2B5EF4-FFF2-40B4-BE49-F238E27FC236}">
                  <a16:creationId xmlns:a16="http://schemas.microsoft.com/office/drawing/2014/main" id="{717FC2FF-F5E7-46AE-BD27-2CC8BB41091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h-T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253</xdr:col>
          <xdr:colOff>247650</xdr:colOff>
          <xdr:row>2</xdr:row>
          <xdr:rowOff>152400</xdr:rowOff>
        </xdr:from>
        <xdr:to>
          <xdr:col>254</xdr:col>
          <xdr:colOff>0</xdr:colOff>
          <xdr:row>4</xdr:row>
          <xdr:rowOff>9525</xdr:rowOff>
        </xdr:to>
        <xdr:sp macro="" textlink="">
          <xdr:nvSpPr>
            <xdr:cNvPr id="4188" name="Check Box 92" hidden="1">
              <a:extLst>
                <a:ext uri="{63B3BB69-23CF-44E3-9099-C40C66FF867C}">
                  <a14:compatExt spid="_x0000_s4188"/>
                </a:ext>
                <a:ext uri="{FF2B5EF4-FFF2-40B4-BE49-F238E27FC236}">
                  <a16:creationId xmlns:a16="http://schemas.microsoft.com/office/drawing/2014/main" id="{2B606BC4-6261-4273-8DDA-AA1B4C29F67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h-T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253</xdr:col>
          <xdr:colOff>247650</xdr:colOff>
          <xdr:row>2</xdr:row>
          <xdr:rowOff>142875</xdr:rowOff>
        </xdr:from>
        <xdr:to>
          <xdr:col>254</xdr:col>
          <xdr:colOff>0</xdr:colOff>
          <xdr:row>4</xdr:row>
          <xdr:rowOff>0</xdr:rowOff>
        </xdr:to>
        <xdr:sp macro="" textlink="">
          <xdr:nvSpPr>
            <xdr:cNvPr id="4189" name="Check Box 93" hidden="1">
              <a:extLst>
                <a:ext uri="{63B3BB69-23CF-44E3-9099-C40C66FF867C}">
                  <a14:compatExt spid="_x0000_s4189"/>
                </a:ext>
                <a:ext uri="{FF2B5EF4-FFF2-40B4-BE49-F238E27FC236}">
                  <a16:creationId xmlns:a16="http://schemas.microsoft.com/office/drawing/2014/main" id="{D7153FA0-C5CE-4C58-ACFA-90C9B95976E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h-T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253</xdr:col>
          <xdr:colOff>247650</xdr:colOff>
          <xdr:row>2</xdr:row>
          <xdr:rowOff>152400</xdr:rowOff>
        </xdr:from>
        <xdr:to>
          <xdr:col>254</xdr:col>
          <xdr:colOff>0</xdr:colOff>
          <xdr:row>4</xdr:row>
          <xdr:rowOff>9525</xdr:rowOff>
        </xdr:to>
        <xdr:sp macro="" textlink="">
          <xdr:nvSpPr>
            <xdr:cNvPr id="4190" name="Check Box 94" hidden="1">
              <a:extLst>
                <a:ext uri="{63B3BB69-23CF-44E3-9099-C40C66FF867C}">
                  <a14:compatExt spid="_x0000_s4190"/>
                </a:ext>
                <a:ext uri="{FF2B5EF4-FFF2-40B4-BE49-F238E27FC236}">
                  <a16:creationId xmlns:a16="http://schemas.microsoft.com/office/drawing/2014/main" id="{5F8FF298-B3E4-4FE5-B03D-F40650855D0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h-T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253</xdr:col>
          <xdr:colOff>247650</xdr:colOff>
          <xdr:row>2</xdr:row>
          <xdr:rowOff>142875</xdr:rowOff>
        </xdr:from>
        <xdr:to>
          <xdr:col>254</xdr:col>
          <xdr:colOff>0</xdr:colOff>
          <xdr:row>4</xdr:row>
          <xdr:rowOff>0</xdr:rowOff>
        </xdr:to>
        <xdr:sp macro="" textlink="">
          <xdr:nvSpPr>
            <xdr:cNvPr id="4191" name="Check Box 95" hidden="1">
              <a:extLst>
                <a:ext uri="{63B3BB69-23CF-44E3-9099-C40C66FF867C}">
                  <a14:compatExt spid="_x0000_s4191"/>
                </a:ext>
                <a:ext uri="{FF2B5EF4-FFF2-40B4-BE49-F238E27FC236}">
                  <a16:creationId xmlns:a16="http://schemas.microsoft.com/office/drawing/2014/main" id="{B5D1E8B0-3E9D-47C4-B81D-4D90A2D3BBD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h-T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253</xdr:col>
          <xdr:colOff>247650</xdr:colOff>
          <xdr:row>2</xdr:row>
          <xdr:rowOff>152400</xdr:rowOff>
        </xdr:from>
        <xdr:to>
          <xdr:col>254</xdr:col>
          <xdr:colOff>0</xdr:colOff>
          <xdr:row>4</xdr:row>
          <xdr:rowOff>9525</xdr:rowOff>
        </xdr:to>
        <xdr:sp macro="" textlink="">
          <xdr:nvSpPr>
            <xdr:cNvPr id="4192" name="Check Box 96" hidden="1">
              <a:extLst>
                <a:ext uri="{63B3BB69-23CF-44E3-9099-C40C66FF867C}">
                  <a14:compatExt spid="_x0000_s4192"/>
                </a:ext>
                <a:ext uri="{FF2B5EF4-FFF2-40B4-BE49-F238E27FC236}">
                  <a16:creationId xmlns:a16="http://schemas.microsoft.com/office/drawing/2014/main" id="{57D9CE9D-9F26-47B6-BE75-04CCA81B85B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h-T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253</xdr:col>
          <xdr:colOff>247650</xdr:colOff>
          <xdr:row>2</xdr:row>
          <xdr:rowOff>142875</xdr:rowOff>
        </xdr:from>
        <xdr:to>
          <xdr:col>254</xdr:col>
          <xdr:colOff>0</xdr:colOff>
          <xdr:row>4</xdr:row>
          <xdr:rowOff>0</xdr:rowOff>
        </xdr:to>
        <xdr:sp macro="" textlink="">
          <xdr:nvSpPr>
            <xdr:cNvPr id="4193" name="Check Box 97" hidden="1">
              <a:extLst>
                <a:ext uri="{63B3BB69-23CF-44E3-9099-C40C66FF867C}">
                  <a14:compatExt spid="_x0000_s4193"/>
                </a:ext>
                <a:ext uri="{FF2B5EF4-FFF2-40B4-BE49-F238E27FC236}">
                  <a16:creationId xmlns:a16="http://schemas.microsoft.com/office/drawing/2014/main" id="{D6AE08C0-33A5-456C-A90F-663663E8F03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h-T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253</xdr:col>
          <xdr:colOff>247650</xdr:colOff>
          <xdr:row>2</xdr:row>
          <xdr:rowOff>152400</xdr:rowOff>
        </xdr:from>
        <xdr:to>
          <xdr:col>254</xdr:col>
          <xdr:colOff>0</xdr:colOff>
          <xdr:row>4</xdr:row>
          <xdr:rowOff>9525</xdr:rowOff>
        </xdr:to>
        <xdr:sp macro="" textlink="">
          <xdr:nvSpPr>
            <xdr:cNvPr id="4194" name="Check Box 98" hidden="1">
              <a:extLst>
                <a:ext uri="{63B3BB69-23CF-44E3-9099-C40C66FF867C}">
                  <a14:compatExt spid="_x0000_s4194"/>
                </a:ext>
                <a:ext uri="{FF2B5EF4-FFF2-40B4-BE49-F238E27FC236}">
                  <a16:creationId xmlns:a16="http://schemas.microsoft.com/office/drawing/2014/main" id="{C6D38A7B-EFB2-48FA-BCF9-9196D295957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h-T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253</xdr:col>
          <xdr:colOff>247650</xdr:colOff>
          <xdr:row>2</xdr:row>
          <xdr:rowOff>142875</xdr:rowOff>
        </xdr:from>
        <xdr:to>
          <xdr:col>254</xdr:col>
          <xdr:colOff>0</xdr:colOff>
          <xdr:row>4</xdr:row>
          <xdr:rowOff>0</xdr:rowOff>
        </xdr:to>
        <xdr:sp macro="" textlink="">
          <xdr:nvSpPr>
            <xdr:cNvPr id="4195" name="Check Box 99" hidden="1">
              <a:extLst>
                <a:ext uri="{63B3BB69-23CF-44E3-9099-C40C66FF867C}">
                  <a14:compatExt spid="_x0000_s4195"/>
                </a:ext>
                <a:ext uri="{FF2B5EF4-FFF2-40B4-BE49-F238E27FC236}">
                  <a16:creationId xmlns:a16="http://schemas.microsoft.com/office/drawing/2014/main" id="{5F9D72DA-C004-492C-B929-772B3156F9A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h-T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253</xdr:col>
          <xdr:colOff>247650</xdr:colOff>
          <xdr:row>2</xdr:row>
          <xdr:rowOff>152400</xdr:rowOff>
        </xdr:from>
        <xdr:to>
          <xdr:col>254</xdr:col>
          <xdr:colOff>0</xdr:colOff>
          <xdr:row>4</xdr:row>
          <xdr:rowOff>9525</xdr:rowOff>
        </xdr:to>
        <xdr:sp macro="" textlink="">
          <xdr:nvSpPr>
            <xdr:cNvPr id="4196" name="Check Box 100" hidden="1">
              <a:extLst>
                <a:ext uri="{63B3BB69-23CF-44E3-9099-C40C66FF867C}">
                  <a14:compatExt spid="_x0000_s4196"/>
                </a:ext>
                <a:ext uri="{FF2B5EF4-FFF2-40B4-BE49-F238E27FC236}">
                  <a16:creationId xmlns:a16="http://schemas.microsoft.com/office/drawing/2014/main" id="{12C193AC-0C00-440C-B10B-C5DE36AE135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h-T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253</xdr:col>
          <xdr:colOff>247650</xdr:colOff>
          <xdr:row>2</xdr:row>
          <xdr:rowOff>142875</xdr:rowOff>
        </xdr:from>
        <xdr:to>
          <xdr:col>254</xdr:col>
          <xdr:colOff>0</xdr:colOff>
          <xdr:row>4</xdr:row>
          <xdr:rowOff>0</xdr:rowOff>
        </xdr:to>
        <xdr:sp macro="" textlink="">
          <xdr:nvSpPr>
            <xdr:cNvPr id="4197" name="Check Box 101" hidden="1">
              <a:extLst>
                <a:ext uri="{63B3BB69-23CF-44E3-9099-C40C66FF867C}">
                  <a14:compatExt spid="_x0000_s4197"/>
                </a:ext>
                <a:ext uri="{FF2B5EF4-FFF2-40B4-BE49-F238E27FC236}">
                  <a16:creationId xmlns:a16="http://schemas.microsoft.com/office/drawing/2014/main" id="{BADD861D-6684-48A7-BF90-9A15585CCAA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h-T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253</xdr:col>
          <xdr:colOff>247650</xdr:colOff>
          <xdr:row>2</xdr:row>
          <xdr:rowOff>152400</xdr:rowOff>
        </xdr:from>
        <xdr:to>
          <xdr:col>254</xdr:col>
          <xdr:colOff>0</xdr:colOff>
          <xdr:row>4</xdr:row>
          <xdr:rowOff>9525</xdr:rowOff>
        </xdr:to>
        <xdr:sp macro="" textlink="">
          <xdr:nvSpPr>
            <xdr:cNvPr id="4198" name="Check Box 102" hidden="1">
              <a:extLst>
                <a:ext uri="{63B3BB69-23CF-44E3-9099-C40C66FF867C}">
                  <a14:compatExt spid="_x0000_s4198"/>
                </a:ext>
                <a:ext uri="{FF2B5EF4-FFF2-40B4-BE49-F238E27FC236}">
                  <a16:creationId xmlns:a16="http://schemas.microsoft.com/office/drawing/2014/main" id="{EA8D20ED-5587-47D8-9BB0-9AA430C0D23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h-T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253</xdr:col>
          <xdr:colOff>247650</xdr:colOff>
          <xdr:row>2</xdr:row>
          <xdr:rowOff>142875</xdr:rowOff>
        </xdr:from>
        <xdr:to>
          <xdr:col>254</xdr:col>
          <xdr:colOff>0</xdr:colOff>
          <xdr:row>4</xdr:row>
          <xdr:rowOff>0</xdr:rowOff>
        </xdr:to>
        <xdr:sp macro="" textlink="">
          <xdr:nvSpPr>
            <xdr:cNvPr id="4199" name="Check Box 103" hidden="1">
              <a:extLst>
                <a:ext uri="{63B3BB69-23CF-44E3-9099-C40C66FF867C}">
                  <a14:compatExt spid="_x0000_s4199"/>
                </a:ext>
                <a:ext uri="{FF2B5EF4-FFF2-40B4-BE49-F238E27FC236}">
                  <a16:creationId xmlns:a16="http://schemas.microsoft.com/office/drawing/2014/main" id="{10533079-D0E6-4DC3-9AAD-A2EAAA18A63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h-T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253</xdr:col>
          <xdr:colOff>247650</xdr:colOff>
          <xdr:row>2</xdr:row>
          <xdr:rowOff>152400</xdr:rowOff>
        </xdr:from>
        <xdr:to>
          <xdr:col>254</xdr:col>
          <xdr:colOff>0</xdr:colOff>
          <xdr:row>4</xdr:row>
          <xdr:rowOff>9525</xdr:rowOff>
        </xdr:to>
        <xdr:sp macro="" textlink="">
          <xdr:nvSpPr>
            <xdr:cNvPr id="4200" name="Check Box 104" hidden="1">
              <a:extLst>
                <a:ext uri="{63B3BB69-23CF-44E3-9099-C40C66FF867C}">
                  <a14:compatExt spid="_x0000_s4200"/>
                </a:ext>
                <a:ext uri="{FF2B5EF4-FFF2-40B4-BE49-F238E27FC236}">
                  <a16:creationId xmlns:a16="http://schemas.microsoft.com/office/drawing/2014/main" id="{9CC6D169-BEA0-4CCD-A208-067BFA7DFFF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h-T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253</xdr:col>
          <xdr:colOff>247650</xdr:colOff>
          <xdr:row>2</xdr:row>
          <xdr:rowOff>142875</xdr:rowOff>
        </xdr:from>
        <xdr:to>
          <xdr:col>254</xdr:col>
          <xdr:colOff>0</xdr:colOff>
          <xdr:row>4</xdr:row>
          <xdr:rowOff>0</xdr:rowOff>
        </xdr:to>
        <xdr:sp macro="" textlink="">
          <xdr:nvSpPr>
            <xdr:cNvPr id="4201" name="Check Box 105" hidden="1">
              <a:extLst>
                <a:ext uri="{63B3BB69-23CF-44E3-9099-C40C66FF867C}">
                  <a14:compatExt spid="_x0000_s4201"/>
                </a:ext>
                <a:ext uri="{FF2B5EF4-FFF2-40B4-BE49-F238E27FC236}">
                  <a16:creationId xmlns:a16="http://schemas.microsoft.com/office/drawing/2014/main" id="{8CD6B7A6-10B3-4AC1-A607-C630B0E0C0D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h-T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253</xdr:col>
          <xdr:colOff>247650</xdr:colOff>
          <xdr:row>2</xdr:row>
          <xdr:rowOff>152400</xdr:rowOff>
        </xdr:from>
        <xdr:to>
          <xdr:col>254</xdr:col>
          <xdr:colOff>0</xdr:colOff>
          <xdr:row>4</xdr:row>
          <xdr:rowOff>9525</xdr:rowOff>
        </xdr:to>
        <xdr:sp macro="" textlink="">
          <xdr:nvSpPr>
            <xdr:cNvPr id="4202" name="Check Box 106" hidden="1">
              <a:extLst>
                <a:ext uri="{63B3BB69-23CF-44E3-9099-C40C66FF867C}">
                  <a14:compatExt spid="_x0000_s4202"/>
                </a:ext>
                <a:ext uri="{FF2B5EF4-FFF2-40B4-BE49-F238E27FC236}">
                  <a16:creationId xmlns:a16="http://schemas.microsoft.com/office/drawing/2014/main" id="{825A7DEA-E16E-4C3E-9863-78B6DFCE40F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h-T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253</xdr:col>
          <xdr:colOff>247650</xdr:colOff>
          <xdr:row>2</xdr:row>
          <xdr:rowOff>142875</xdr:rowOff>
        </xdr:from>
        <xdr:to>
          <xdr:col>254</xdr:col>
          <xdr:colOff>0</xdr:colOff>
          <xdr:row>4</xdr:row>
          <xdr:rowOff>0</xdr:rowOff>
        </xdr:to>
        <xdr:sp macro="" textlink="">
          <xdr:nvSpPr>
            <xdr:cNvPr id="4203" name="Check Box 107" hidden="1">
              <a:extLst>
                <a:ext uri="{63B3BB69-23CF-44E3-9099-C40C66FF867C}">
                  <a14:compatExt spid="_x0000_s4203"/>
                </a:ext>
                <a:ext uri="{FF2B5EF4-FFF2-40B4-BE49-F238E27FC236}">
                  <a16:creationId xmlns:a16="http://schemas.microsoft.com/office/drawing/2014/main" id="{EE7B0CCC-079E-4055-B00C-6F1C878DC79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h-T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253</xdr:col>
          <xdr:colOff>247650</xdr:colOff>
          <xdr:row>2</xdr:row>
          <xdr:rowOff>152400</xdr:rowOff>
        </xdr:from>
        <xdr:to>
          <xdr:col>254</xdr:col>
          <xdr:colOff>0</xdr:colOff>
          <xdr:row>4</xdr:row>
          <xdr:rowOff>9525</xdr:rowOff>
        </xdr:to>
        <xdr:sp macro="" textlink="">
          <xdr:nvSpPr>
            <xdr:cNvPr id="4204" name="Check Box 108" hidden="1">
              <a:extLst>
                <a:ext uri="{63B3BB69-23CF-44E3-9099-C40C66FF867C}">
                  <a14:compatExt spid="_x0000_s4204"/>
                </a:ext>
                <a:ext uri="{FF2B5EF4-FFF2-40B4-BE49-F238E27FC236}">
                  <a16:creationId xmlns:a16="http://schemas.microsoft.com/office/drawing/2014/main" id="{5810144C-12FF-42C8-A74B-22CB34902B7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h-T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253</xdr:col>
          <xdr:colOff>247650</xdr:colOff>
          <xdr:row>2</xdr:row>
          <xdr:rowOff>142875</xdr:rowOff>
        </xdr:from>
        <xdr:to>
          <xdr:col>254</xdr:col>
          <xdr:colOff>0</xdr:colOff>
          <xdr:row>4</xdr:row>
          <xdr:rowOff>0</xdr:rowOff>
        </xdr:to>
        <xdr:sp macro="" textlink="">
          <xdr:nvSpPr>
            <xdr:cNvPr id="4205" name="Check Box 109" hidden="1">
              <a:extLst>
                <a:ext uri="{63B3BB69-23CF-44E3-9099-C40C66FF867C}">
                  <a14:compatExt spid="_x0000_s4205"/>
                </a:ext>
                <a:ext uri="{FF2B5EF4-FFF2-40B4-BE49-F238E27FC236}">
                  <a16:creationId xmlns:a16="http://schemas.microsoft.com/office/drawing/2014/main" id="{9C90C809-A99E-4F89-86D6-EBF3E435DAE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h-T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253</xdr:col>
          <xdr:colOff>247650</xdr:colOff>
          <xdr:row>2</xdr:row>
          <xdr:rowOff>152400</xdr:rowOff>
        </xdr:from>
        <xdr:to>
          <xdr:col>254</xdr:col>
          <xdr:colOff>0</xdr:colOff>
          <xdr:row>4</xdr:row>
          <xdr:rowOff>9525</xdr:rowOff>
        </xdr:to>
        <xdr:sp macro="" textlink="">
          <xdr:nvSpPr>
            <xdr:cNvPr id="4206" name="Check Box 110" hidden="1">
              <a:extLst>
                <a:ext uri="{63B3BB69-23CF-44E3-9099-C40C66FF867C}">
                  <a14:compatExt spid="_x0000_s4206"/>
                </a:ext>
                <a:ext uri="{FF2B5EF4-FFF2-40B4-BE49-F238E27FC236}">
                  <a16:creationId xmlns:a16="http://schemas.microsoft.com/office/drawing/2014/main" id="{1D74CC2A-5B8B-40C9-81B1-E9CA536A2F4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h-T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253</xdr:col>
          <xdr:colOff>247650</xdr:colOff>
          <xdr:row>2</xdr:row>
          <xdr:rowOff>142875</xdr:rowOff>
        </xdr:from>
        <xdr:to>
          <xdr:col>254</xdr:col>
          <xdr:colOff>0</xdr:colOff>
          <xdr:row>4</xdr:row>
          <xdr:rowOff>0</xdr:rowOff>
        </xdr:to>
        <xdr:sp macro="" textlink="">
          <xdr:nvSpPr>
            <xdr:cNvPr id="4207" name="Check Box 111" hidden="1">
              <a:extLst>
                <a:ext uri="{63B3BB69-23CF-44E3-9099-C40C66FF867C}">
                  <a14:compatExt spid="_x0000_s4207"/>
                </a:ext>
                <a:ext uri="{FF2B5EF4-FFF2-40B4-BE49-F238E27FC236}">
                  <a16:creationId xmlns:a16="http://schemas.microsoft.com/office/drawing/2014/main" id="{1455C644-48B3-42A3-86BD-4AFFD695EA7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h-T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253</xdr:col>
          <xdr:colOff>247650</xdr:colOff>
          <xdr:row>2</xdr:row>
          <xdr:rowOff>152400</xdr:rowOff>
        </xdr:from>
        <xdr:to>
          <xdr:col>254</xdr:col>
          <xdr:colOff>0</xdr:colOff>
          <xdr:row>4</xdr:row>
          <xdr:rowOff>9525</xdr:rowOff>
        </xdr:to>
        <xdr:sp macro="" textlink="">
          <xdr:nvSpPr>
            <xdr:cNvPr id="4208" name="Check Box 112" hidden="1">
              <a:extLst>
                <a:ext uri="{63B3BB69-23CF-44E3-9099-C40C66FF867C}">
                  <a14:compatExt spid="_x0000_s4208"/>
                </a:ext>
                <a:ext uri="{FF2B5EF4-FFF2-40B4-BE49-F238E27FC236}">
                  <a16:creationId xmlns:a16="http://schemas.microsoft.com/office/drawing/2014/main" id="{BCDD69D0-9020-42FE-ADAF-A399E5CBAB1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h-T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253</xdr:col>
          <xdr:colOff>247650</xdr:colOff>
          <xdr:row>2</xdr:row>
          <xdr:rowOff>142875</xdr:rowOff>
        </xdr:from>
        <xdr:to>
          <xdr:col>254</xdr:col>
          <xdr:colOff>0</xdr:colOff>
          <xdr:row>4</xdr:row>
          <xdr:rowOff>0</xdr:rowOff>
        </xdr:to>
        <xdr:sp macro="" textlink="">
          <xdr:nvSpPr>
            <xdr:cNvPr id="4209" name="Check Box 113" hidden="1">
              <a:extLst>
                <a:ext uri="{63B3BB69-23CF-44E3-9099-C40C66FF867C}">
                  <a14:compatExt spid="_x0000_s4209"/>
                </a:ext>
                <a:ext uri="{FF2B5EF4-FFF2-40B4-BE49-F238E27FC236}">
                  <a16:creationId xmlns:a16="http://schemas.microsoft.com/office/drawing/2014/main" id="{250B1A67-24A1-49E5-98A2-8BCD5549787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h-T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253</xdr:col>
          <xdr:colOff>247650</xdr:colOff>
          <xdr:row>2</xdr:row>
          <xdr:rowOff>152400</xdr:rowOff>
        </xdr:from>
        <xdr:to>
          <xdr:col>254</xdr:col>
          <xdr:colOff>0</xdr:colOff>
          <xdr:row>4</xdr:row>
          <xdr:rowOff>9525</xdr:rowOff>
        </xdr:to>
        <xdr:sp macro="" textlink="">
          <xdr:nvSpPr>
            <xdr:cNvPr id="4210" name="Check Box 114" hidden="1">
              <a:extLst>
                <a:ext uri="{63B3BB69-23CF-44E3-9099-C40C66FF867C}">
                  <a14:compatExt spid="_x0000_s4210"/>
                </a:ext>
                <a:ext uri="{FF2B5EF4-FFF2-40B4-BE49-F238E27FC236}">
                  <a16:creationId xmlns:a16="http://schemas.microsoft.com/office/drawing/2014/main" id="{75F48F35-C917-4A61-B1D4-9462B5BFDD1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h-T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253</xdr:col>
          <xdr:colOff>247650</xdr:colOff>
          <xdr:row>2</xdr:row>
          <xdr:rowOff>142875</xdr:rowOff>
        </xdr:from>
        <xdr:to>
          <xdr:col>254</xdr:col>
          <xdr:colOff>0</xdr:colOff>
          <xdr:row>4</xdr:row>
          <xdr:rowOff>0</xdr:rowOff>
        </xdr:to>
        <xdr:sp macro="" textlink="">
          <xdr:nvSpPr>
            <xdr:cNvPr id="4211" name="Check Box 115" hidden="1">
              <a:extLst>
                <a:ext uri="{63B3BB69-23CF-44E3-9099-C40C66FF867C}">
                  <a14:compatExt spid="_x0000_s4211"/>
                </a:ext>
                <a:ext uri="{FF2B5EF4-FFF2-40B4-BE49-F238E27FC236}">
                  <a16:creationId xmlns:a16="http://schemas.microsoft.com/office/drawing/2014/main" id="{02350978-2240-4F4A-BDFC-540B20AA8C5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h-T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253</xdr:col>
          <xdr:colOff>247650</xdr:colOff>
          <xdr:row>2</xdr:row>
          <xdr:rowOff>152400</xdr:rowOff>
        </xdr:from>
        <xdr:to>
          <xdr:col>254</xdr:col>
          <xdr:colOff>0</xdr:colOff>
          <xdr:row>4</xdr:row>
          <xdr:rowOff>9525</xdr:rowOff>
        </xdr:to>
        <xdr:sp macro="" textlink="">
          <xdr:nvSpPr>
            <xdr:cNvPr id="4212" name="Check Box 116" hidden="1">
              <a:extLst>
                <a:ext uri="{63B3BB69-23CF-44E3-9099-C40C66FF867C}">
                  <a14:compatExt spid="_x0000_s4212"/>
                </a:ext>
                <a:ext uri="{FF2B5EF4-FFF2-40B4-BE49-F238E27FC236}">
                  <a16:creationId xmlns:a16="http://schemas.microsoft.com/office/drawing/2014/main" id="{FA42BE6D-1376-4B83-A758-AA67977E427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h-T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253</xdr:col>
          <xdr:colOff>247650</xdr:colOff>
          <xdr:row>2</xdr:row>
          <xdr:rowOff>142875</xdr:rowOff>
        </xdr:from>
        <xdr:to>
          <xdr:col>254</xdr:col>
          <xdr:colOff>0</xdr:colOff>
          <xdr:row>4</xdr:row>
          <xdr:rowOff>0</xdr:rowOff>
        </xdr:to>
        <xdr:sp macro="" textlink="">
          <xdr:nvSpPr>
            <xdr:cNvPr id="4213" name="Check Box 117" hidden="1">
              <a:extLst>
                <a:ext uri="{63B3BB69-23CF-44E3-9099-C40C66FF867C}">
                  <a14:compatExt spid="_x0000_s4213"/>
                </a:ext>
                <a:ext uri="{FF2B5EF4-FFF2-40B4-BE49-F238E27FC236}">
                  <a16:creationId xmlns:a16="http://schemas.microsoft.com/office/drawing/2014/main" id="{1FD9D2DD-3A59-4D90-8B72-C4781343E5B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h-T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253</xdr:col>
          <xdr:colOff>247650</xdr:colOff>
          <xdr:row>2</xdr:row>
          <xdr:rowOff>152400</xdr:rowOff>
        </xdr:from>
        <xdr:to>
          <xdr:col>254</xdr:col>
          <xdr:colOff>0</xdr:colOff>
          <xdr:row>4</xdr:row>
          <xdr:rowOff>9525</xdr:rowOff>
        </xdr:to>
        <xdr:sp macro="" textlink="">
          <xdr:nvSpPr>
            <xdr:cNvPr id="4214" name="Check Box 118" hidden="1">
              <a:extLst>
                <a:ext uri="{63B3BB69-23CF-44E3-9099-C40C66FF867C}">
                  <a14:compatExt spid="_x0000_s4214"/>
                </a:ext>
                <a:ext uri="{FF2B5EF4-FFF2-40B4-BE49-F238E27FC236}">
                  <a16:creationId xmlns:a16="http://schemas.microsoft.com/office/drawing/2014/main" id="{663B8FDB-F52C-47A2-B185-CD07205CA92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h-T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253</xdr:col>
          <xdr:colOff>247650</xdr:colOff>
          <xdr:row>2</xdr:row>
          <xdr:rowOff>142875</xdr:rowOff>
        </xdr:from>
        <xdr:to>
          <xdr:col>254</xdr:col>
          <xdr:colOff>0</xdr:colOff>
          <xdr:row>4</xdr:row>
          <xdr:rowOff>0</xdr:rowOff>
        </xdr:to>
        <xdr:sp macro="" textlink="">
          <xdr:nvSpPr>
            <xdr:cNvPr id="4215" name="Check Box 119" hidden="1">
              <a:extLst>
                <a:ext uri="{63B3BB69-23CF-44E3-9099-C40C66FF867C}">
                  <a14:compatExt spid="_x0000_s4215"/>
                </a:ext>
                <a:ext uri="{FF2B5EF4-FFF2-40B4-BE49-F238E27FC236}">
                  <a16:creationId xmlns:a16="http://schemas.microsoft.com/office/drawing/2014/main" id="{6E225B55-920A-45A3-AC2D-255EC7EE835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h-T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253</xdr:col>
          <xdr:colOff>247650</xdr:colOff>
          <xdr:row>2</xdr:row>
          <xdr:rowOff>152400</xdr:rowOff>
        </xdr:from>
        <xdr:to>
          <xdr:col>254</xdr:col>
          <xdr:colOff>0</xdr:colOff>
          <xdr:row>4</xdr:row>
          <xdr:rowOff>9525</xdr:rowOff>
        </xdr:to>
        <xdr:sp macro="" textlink="">
          <xdr:nvSpPr>
            <xdr:cNvPr id="4216" name="Check Box 120" hidden="1">
              <a:extLst>
                <a:ext uri="{63B3BB69-23CF-44E3-9099-C40C66FF867C}">
                  <a14:compatExt spid="_x0000_s4216"/>
                </a:ext>
                <a:ext uri="{FF2B5EF4-FFF2-40B4-BE49-F238E27FC236}">
                  <a16:creationId xmlns:a16="http://schemas.microsoft.com/office/drawing/2014/main" id="{48721B93-AB1F-4697-B383-40E54320AA4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h-T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253</xdr:col>
          <xdr:colOff>247650</xdr:colOff>
          <xdr:row>2</xdr:row>
          <xdr:rowOff>142875</xdr:rowOff>
        </xdr:from>
        <xdr:to>
          <xdr:col>254</xdr:col>
          <xdr:colOff>0</xdr:colOff>
          <xdr:row>4</xdr:row>
          <xdr:rowOff>0</xdr:rowOff>
        </xdr:to>
        <xdr:sp macro="" textlink="">
          <xdr:nvSpPr>
            <xdr:cNvPr id="4217" name="Check Box 121" hidden="1">
              <a:extLst>
                <a:ext uri="{63B3BB69-23CF-44E3-9099-C40C66FF867C}">
                  <a14:compatExt spid="_x0000_s4217"/>
                </a:ext>
                <a:ext uri="{FF2B5EF4-FFF2-40B4-BE49-F238E27FC236}">
                  <a16:creationId xmlns:a16="http://schemas.microsoft.com/office/drawing/2014/main" id="{AA7D1D51-5E11-47EF-AF83-FFC1C8748AE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h-T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253</xdr:col>
          <xdr:colOff>247650</xdr:colOff>
          <xdr:row>2</xdr:row>
          <xdr:rowOff>152400</xdr:rowOff>
        </xdr:from>
        <xdr:to>
          <xdr:col>254</xdr:col>
          <xdr:colOff>0</xdr:colOff>
          <xdr:row>4</xdr:row>
          <xdr:rowOff>9525</xdr:rowOff>
        </xdr:to>
        <xdr:sp macro="" textlink="">
          <xdr:nvSpPr>
            <xdr:cNvPr id="4218" name="Check Box 122" hidden="1">
              <a:extLst>
                <a:ext uri="{63B3BB69-23CF-44E3-9099-C40C66FF867C}">
                  <a14:compatExt spid="_x0000_s4218"/>
                </a:ext>
                <a:ext uri="{FF2B5EF4-FFF2-40B4-BE49-F238E27FC236}">
                  <a16:creationId xmlns:a16="http://schemas.microsoft.com/office/drawing/2014/main" id="{651BA3EE-9A31-43EE-93EA-2FA27DB8A20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h-T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253</xdr:col>
          <xdr:colOff>247650</xdr:colOff>
          <xdr:row>2</xdr:row>
          <xdr:rowOff>142875</xdr:rowOff>
        </xdr:from>
        <xdr:to>
          <xdr:col>254</xdr:col>
          <xdr:colOff>0</xdr:colOff>
          <xdr:row>4</xdr:row>
          <xdr:rowOff>0</xdr:rowOff>
        </xdr:to>
        <xdr:sp macro="" textlink="">
          <xdr:nvSpPr>
            <xdr:cNvPr id="4219" name="Check Box 123" hidden="1">
              <a:extLst>
                <a:ext uri="{63B3BB69-23CF-44E3-9099-C40C66FF867C}">
                  <a14:compatExt spid="_x0000_s4219"/>
                </a:ext>
                <a:ext uri="{FF2B5EF4-FFF2-40B4-BE49-F238E27FC236}">
                  <a16:creationId xmlns:a16="http://schemas.microsoft.com/office/drawing/2014/main" id="{FF9E5744-B73D-4E58-BED6-5073BBDD851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h-T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253</xdr:col>
          <xdr:colOff>247650</xdr:colOff>
          <xdr:row>2</xdr:row>
          <xdr:rowOff>152400</xdr:rowOff>
        </xdr:from>
        <xdr:to>
          <xdr:col>254</xdr:col>
          <xdr:colOff>0</xdr:colOff>
          <xdr:row>4</xdr:row>
          <xdr:rowOff>9525</xdr:rowOff>
        </xdr:to>
        <xdr:sp macro="" textlink="">
          <xdr:nvSpPr>
            <xdr:cNvPr id="4220" name="Check Box 124" hidden="1">
              <a:extLst>
                <a:ext uri="{63B3BB69-23CF-44E3-9099-C40C66FF867C}">
                  <a14:compatExt spid="_x0000_s4220"/>
                </a:ext>
                <a:ext uri="{FF2B5EF4-FFF2-40B4-BE49-F238E27FC236}">
                  <a16:creationId xmlns:a16="http://schemas.microsoft.com/office/drawing/2014/main" id="{5493EB2F-60EC-4623-A8F6-8022CB813A7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h-T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253</xdr:col>
          <xdr:colOff>247650</xdr:colOff>
          <xdr:row>2</xdr:row>
          <xdr:rowOff>142875</xdr:rowOff>
        </xdr:from>
        <xdr:to>
          <xdr:col>254</xdr:col>
          <xdr:colOff>0</xdr:colOff>
          <xdr:row>4</xdr:row>
          <xdr:rowOff>0</xdr:rowOff>
        </xdr:to>
        <xdr:sp macro="" textlink="">
          <xdr:nvSpPr>
            <xdr:cNvPr id="4221" name="Check Box 125" hidden="1">
              <a:extLst>
                <a:ext uri="{63B3BB69-23CF-44E3-9099-C40C66FF867C}">
                  <a14:compatExt spid="_x0000_s4221"/>
                </a:ext>
                <a:ext uri="{FF2B5EF4-FFF2-40B4-BE49-F238E27FC236}">
                  <a16:creationId xmlns:a16="http://schemas.microsoft.com/office/drawing/2014/main" id="{771473F1-3C82-4F39-B058-EFD532119EF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h-T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253</xdr:col>
          <xdr:colOff>247650</xdr:colOff>
          <xdr:row>2</xdr:row>
          <xdr:rowOff>152400</xdr:rowOff>
        </xdr:from>
        <xdr:to>
          <xdr:col>254</xdr:col>
          <xdr:colOff>0</xdr:colOff>
          <xdr:row>4</xdr:row>
          <xdr:rowOff>9525</xdr:rowOff>
        </xdr:to>
        <xdr:sp macro="" textlink="">
          <xdr:nvSpPr>
            <xdr:cNvPr id="4222" name="Check Box 126" hidden="1">
              <a:extLst>
                <a:ext uri="{63B3BB69-23CF-44E3-9099-C40C66FF867C}">
                  <a14:compatExt spid="_x0000_s4222"/>
                </a:ext>
                <a:ext uri="{FF2B5EF4-FFF2-40B4-BE49-F238E27FC236}">
                  <a16:creationId xmlns:a16="http://schemas.microsoft.com/office/drawing/2014/main" id="{C784555B-5695-4977-AC91-354E2A0E3DD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h-T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253</xdr:col>
          <xdr:colOff>247650</xdr:colOff>
          <xdr:row>2</xdr:row>
          <xdr:rowOff>142875</xdr:rowOff>
        </xdr:from>
        <xdr:to>
          <xdr:col>254</xdr:col>
          <xdr:colOff>0</xdr:colOff>
          <xdr:row>4</xdr:row>
          <xdr:rowOff>0</xdr:rowOff>
        </xdr:to>
        <xdr:sp macro="" textlink="">
          <xdr:nvSpPr>
            <xdr:cNvPr id="4223" name="Check Box 127" hidden="1">
              <a:extLst>
                <a:ext uri="{63B3BB69-23CF-44E3-9099-C40C66FF867C}">
                  <a14:compatExt spid="_x0000_s4223"/>
                </a:ext>
                <a:ext uri="{FF2B5EF4-FFF2-40B4-BE49-F238E27FC236}">
                  <a16:creationId xmlns:a16="http://schemas.microsoft.com/office/drawing/2014/main" id="{898A2CE3-5414-4553-9EB6-1DA10D316CC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h-T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253</xdr:col>
          <xdr:colOff>247650</xdr:colOff>
          <xdr:row>2</xdr:row>
          <xdr:rowOff>152400</xdr:rowOff>
        </xdr:from>
        <xdr:to>
          <xdr:col>254</xdr:col>
          <xdr:colOff>0</xdr:colOff>
          <xdr:row>4</xdr:row>
          <xdr:rowOff>9525</xdr:rowOff>
        </xdr:to>
        <xdr:sp macro="" textlink="">
          <xdr:nvSpPr>
            <xdr:cNvPr id="4224" name="Check Box 128" hidden="1">
              <a:extLst>
                <a:ext uri="{63B3BB69-23CF-44E3-9099-C40C66FF867C}">
                  <a14:compatExt spid="_x0000_s4224"/>
                </a:ext>
                <a:ext uri="{FF2B5EF4-FFF2-40B4-BE49-F238E27FC236}">
                  <a16:creationId xmlns:a16="http://schemas.microsoft.com/office/drawing/2014/main" id="{B47DF228-B381-4F8B-8112-F89029FCE37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h-T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253</xdr:col>
          <xdr:colOff>247650</xdr:colOff>
          <xdr:row>2</xdr:row>
          <xdr:rowOff>142875</xdr:rowOff>
        </xdr:from>
        <xdr:to>
          <xdr:col>254</xdr:col>
          <xdr:colOff>0</xdr:colOff>
          <xdr:row>4</xdr:row>
          <xdr:rowOff>0</xdr:rowOff>
        </xdr:to>
        <xdr:sp macro="" textlink="">
          <xdr:nvSpPr>
            <xdr:cNvPr id="4225" name="Check Box 129" hidden="1">
              <a:extLst>
                <a:ext uri="{63B3BB69-23CF-44E3-9099-C40C66FF867C}">
                  <a14:compatExt spid="_x0000_s4225"/>
                </a:ext>
                <a:ext uri="{FF2B5EF4-FFF2-40B4-BE49-F238E27FC236}">
                  <a16:creationId xmlns:a16="http://schemas.microsoft.com/office/drawing/2014/main" id="{D53E4694-ED9E-45E0-BCBE-A756D4F79C4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h-T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253</xdr:col>
          <xdr:colOff>247650</xdr:colOff>
          <xdr:row>2</xdr:row>
          <xdr:rowOff>152400</xdr:rowOff>
        </xdr:from>
        <xdr:to>
          <xdr:col>254</xdr:col>
          <xdr:colOff>0</xdr:colOff>
          <xdr:row>4</xdr:row>
          <xdr:rowOff>9525</xdr:rowOff>
        </xdr:to>
        <xdr:sp macro="" textlink="">
          <xdr:nvSpPr>
            <xdr:cNvPr id="4226" name="Check Box 130" hidden="1">
              <a:extLst>
                <a:ext uri="{63B3BB69-23CF-44E3-9099-C40C66FF867C}">
                  <a14:compatExt spid="_x0000_s4226"/>
                </a:ext>
                <a:ext uri="{FF2B5EF4-FFF2-40B4-BE49-F238E27FC236}">
                  <a16:creationId xmlns:a16="http://schemas.microsoft.com/office/drawing/2014/main" id="{1D34AF22-3331-4223-AF98-B8BCB39B566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h-T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253</xdr:col>
          <xdr:colOff>247650</xdr:colOff>
          <xdr:row>2</xdr:row>
          <xdr:rowOff>142875</xdr:rowOff>
        </xdr:from>
        <xdr:to>
          <xdr:col>254</xdr:col>
          <xdr:colOff>0</xdr:colOff>
          <xdr:row>4</xdr:row>
          <xdr:rowOff>0</xdr:rowOff>
        </xdr:to>
        <xdr:sp macro="" textlink="">
          <xdr:nvSpPr>
            <xdr:cNvPr id="4227" name="Check Box 131" hidden="1">
              <a:extLst>
                <a:ext uri="{63B3BB69-23CF-44E3-9099-C40C66FF867C}">
                  <a14:compatExt spid="_x0000_s4227"/>
                </a:ext>
                <a:ext uri="{FF2B5EF4-FFF2-40B4-BE49-F238E27FC236}">
                  <a16:creationId xmlns:a16="http://schemas.microsoft.com/office/drawing/2014/main" id="{C277697D-B89C-4163-BAAA-E20D41816F6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h-T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253</xdr:col>
          <xdr:colOff>247650</xdr:colOff>
          <xdr:row>2</xdr:row>
          <xdr:rowOff>152400</xdr:rowOff>
        </xdr:from>
        <xdr:to>
          <xdr:col>254</xdr:col>
          <xdr:colOff>0</xdr:colOff>
          <xdr:row>4</xdr:row>
          <xdr:rowOff>9525</xdr:rowOff>
        </xdr:to>
        <xdr:sp macro="" textlink="">
          <xdr:nvSpPr>
            <xdr:cNvPr id="4228" name="Check Box 132" hidden="1">
              <a:extLst>
                <a:ext uri="{63B3BB69-23CF-44E3-9099-C40C66FF867C}">
                  <a14:compatExt spid="_x0000_s4228"/>
                </a:ext>
                <a:ext uri="{FF2B5EF4-FFF2-40B4-BE49-F238E27FC236}">
                  <a16:creationId xmlns:a16="http://schemas.microsoft.com/office/drawing/2014/main" id="{2F5198BA-885B-4E37-BDDF-9EC795C1E04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h-T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253</xdr:col>
          <xdr:colOff>247650</xdr:colOff>
          <xdr:row>2</xdr:row>
          <xdr:rowOff>142875</xdr:rowOff>
        </xdr:from>
        <xdr:to>
          <xdr:col>254</xdr:col>
          <xdr:colOff>0</xdr:colOff>
          <xdr:row>4</xdr:row>
          <xdr:rowOff>0</xdr:rowOff>
        </xdr:to>
        <xdr:sp macro="" textlink="">
          <xdr:nvSpPr>
            <xdr:cNvPr id="4229" name="Check Box 133" hidden="1">
              <a:extLst>
                <a:ext uri="{63B3BB69-23CF-44E3-9099-C40C66FF867C}">
                  <a14:compatExt spid="_x0000_s4229"/>
                </a:ext>
                <a:ext uri="{FF2B5EF4-FFF2-40B4-BE49-F238E27FC236}">
                  <a16:creationId xmlns:a16="http://schemas.microsoft.com/office/drawing/2014/main" id="{951937B1-748F-4D32-A670-79A2EDCBB45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h-T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253</xdr:col>
          <xdr:colOff>247650</xdr:colOff>
          <xdr:row>2</xdr:row>
          <xdr:rowOff>152400</xdr:rowOff>
        </xdr:from>
        <xdr:to>
          <xdr:col>254</xdr:col>
          <xdr:colOff>0</xdr:colOff>
          <xdr:row>4</xdr:row>
          <xdr:rowOff>9525</xdr:rowOff>
        </xdr:to>
        <xdr:sp macro="" textlink="">
          <xdr:nvSpPr>
            <xdr:cNvPr id="4230" name="Check Box 134" hidden="1">
              <a:extLst>
                <a:ext uri="{63B3BB69-23CF-44E3-9099-C40C66FF867C}">
                  <a14:compatExt spid="_x0000_s4230"/>
                </a:ext>
                <a:ext uri="{FF2B5EF4-FFF2-40B4-BE49-F238E27FC236}">
                  <a16:creationId xmlns:a16="http://schemas.microsoft.com/office/drawing/2014/main" id="{2B02CA7F-36E8-4E63-B638-B11043F9375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h-T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253</xdr:col>
          <xdr:colOff>247650</xdr:colOff>
          <xdr:row>2</xdr:row>
          <xdr:rowOff>142875</xdr:rowOff>
        </xdr:from>
        <xdr:to>
          <xdr:col>254</xdr:col>
          <xdr:colOff>0</xdr:colOff>
          <xdr:row>4</xdr:row>
          <xdr:rowOff>0</xdr:rowOff>
        </xdr:to>
        <xdr:sp macro="" textlink="">
          <xdr:nvSpPr>
            <xdr:cNvPr id="4231" name="Check Box 135" hidden="1">
              <a:extLst>
                <a:ext uri="{63B3BB69-23CF-44E3-9099-C40C66FF867C}">
                  <a14:compatExt spid="_x0000_s4231"/>
                </a:ext>
                <a:ext uri="{FF2B5EF4-FFF2-40B4-BE49-F238E27FC236}">
                  <a16:creationId xmlns:a16="http://schemas.microsoft.com/office/drawing/2014/main" id="{BD43AD55-9736-46CB-8FF3-8EA19894BC4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h-T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253</xdr:col>
          <xdr:colOff>247650</xdr:colOff>
          <xdr:row>2</xdr:row>
          <xdr:rowOff>152400</xdr:rowOff>
        </xdr:from>
        <xdr:to>
          <xdr:col>254</xdr:col>
          <xdr:colOff>0</xdr:colOff>
          <xdr:row>4</xdr:row>
          <xdr:rowOff>9525</xdr:rowOff>
        </xdr:to>
        <xdr:sp macro="" textlink="">
          <xdr:nvSpPr>
            <xdr:cNvPr id="4232" name="Check Box 136" hidden="1">
              <a:extLst>
                <a:ext uri="{63B3BB69-23CF-44E3-9099-C40C66FF867C}">
                  <a14:compatExt spid="_x0000_s4232"/>
                </a:ext>
                <a:ext uri="{FF2B5EF4-FFF2-40B4-BE49-F238E27FC236}">
                  <a16:creationId xmlns:a16="http://schemas.microsoft.com/office/drawing/2014/main" id="{D2E34957-4AA5-4D73-A79C-CB0FC86FE03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h-T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253</xdr:col>
          <xdr:colOff>247650</xdr:colOff>
          <xdr:row>2</xdr:row>
          <xdr:rowOff>142875</xdr:rowOff>
        </xdr:from>
        <xdr:to>
          <xdr:col>254</xdr:col>
          <xdr:colOff>0</xdr:colOff>
          <xdr:row>4</xdr:row>
          <xdr:rowOff>0</xdr:rowOff>
        </xdr:to>
        <xdr:sp macro="" textlink="">
          <xdr:nvSpPr>
            <xdr:cNvPr id="4233" name="Check Box 137" hidden="1">
              <a:extLst>
                <a:ext uri="{63B3BB69-23CF-44E3-9099-C40C66FF867C}">
                  <a14:compatExt spid="_x0000_s4233"/>
                </a:ext>
                <a:ext uri="{FF2B5EF4-FFF2-40B4-BE49-F238E27FC236}">
                  <a16:creationId xmlns:a16="http://schemas.microsoft.com/office/drawing/2014/main" id="{4C6A6191-DBFE-4030-ADF8-B7CA221FE02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h-T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253</xdr:col>
          <xdr:colOff>247650</xdr:colOff>
          <xdr:row>2</xdr:row>
          <xdr:rowOff>152400</xdr:rowOff>
        </xdr:from>
        <xdr:to>
          <xdr:col>254</xdr:col>
          <xdr:colOff>0</xdr:colOff>
          <xdr:row>4</xdr:row>
          <xdr:rowOff>9525</xdr:rowOff>
        </xdr:to>
        <xdr:sp macro="" textlink="">
          <xdr:nvSpPr>
            <xdr:cNvPr id="4234" name="Check Box 138" hidden="1">
              <a:extLst>
                <a:ext uri="{63B3BB69-23CF-44E3-9099-C40C66FF867C}">
                  <a14:compatExt spid="_x0000_s4234"/>
                </a:ext>
                <a:ext uri="{FF2B5EF4-FFF2-40B4-BE49-F238E27FC236}">
                  <a16:creationId xmlns:a16="http://schemas.microsoft.com/office/drawing/2014/main" id="{1E24A107-42A2-489A-A1C0-8E118D513CC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h-T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253</xdr:col>
          <xdr:colOff>247650</xdr:colOff>
          <xdr:row>2</xdr:row>
          <xdr:rowOff>142875</xdr:rowOff>
        </xdr:from>
        <xdr:to>
          <xdr:col>254</xdr:col>
          <xdr:colOff>0</xdr:colOff>
          <xdr:row>4</xdr:row>
          <xdr:rowOff>0</xdr:rowOff>
        </xdr:to>
        <xdr:sp macro="" textlink="">
          <xdr:nvSpPr>
            <xdr:cNvPr id="4235" name="Check Box 139" hidden="1">
              <a:extLst>
                <a:ext uri="{63B3BB69-23CF-44E3-9099-C40C66FF867C}">
                  <a14:compatExt spid="_x0000_s4235"/>
                </a:ext>
                <a:ext uri="{FF2B5EF4-FFF2-40B4-BE49-F238E27FC236}">
                  <a16:creationId xmlns:a16="http://schemas.microsoft.com/office/drawing/2014/main" id="{633FF70F-E795-47EA-B4D7-C36A5DBC04A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h-T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253</xdr:col>
          <xdr:colOff>247650</xdr:colOff>
          <xdr:row>2</xdr:row>
          <xdr:rowOff>152400</xdr:rowOff>
        </xdr:from>
        <xdr:to>
          <xdr:col>254</xdr:col>
          <xdr:colOff>0</xdr:colOff>
          <xdr:row>4</xdr:row>
          <xdr:rowOff>9525</xdr:rowOff>
        </xdr:to>
        <xdr:sp macro="" textlink="">
          <xdr:nvSpPr>
            <xdr:cNvPr id="4236" name="Check Box 140" hidden="1">
              <a:extLst>
                <a:ext uri="{63B3BB69-23CF-44E3-9099-C40C66FF867C}">
                  <a14:compatExt spid="_x0000_s4236"/>
                </a:ext>
                <a:ext uri="{FF2B5EF4-FFF2-40B4-BE49-F238E27FC236}">
                  <a16:creationId xmlns:a16="http://schemas.microsoft.com/office/drawing/2014/main" id="{7B465706-300E-41E9-A8A6-980686E348C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h-T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253</xdr:col>
          <xdr:colOff>247650</xdr:colOff>
          <xdr:row>2</xdr:row>
          <xdr:rowOff>142875</xdr:rowOff>
        </xdr:from>
        <xdr:to>
          <xdr:col>254</xdr:col>
          <xdr:colOff>0</xdr:colOff>
          <xdr:row>4</xdr:row>
          <xdr:rowOff>0</xdr:rowOff>
        </xdr:to>
        <xdr:sp macro="" textlink="">
          <xdr:nvSpPr>
            <xdr:cNvPr id="4237" name="Check Box 141" hidden="1">
              <a:extLst>
                <a:ext uri="{63B3BB69-23CF-44E3-9099-C40C66FF867C}">
                  <a14:compatExt spid="_x0000_s4237"/>
                </a:ext>
                <a:ext uri="{FF2B5EF4-FFF2-40B4-BE49-F238E27FC236}">
                  <a16:creationId xmlns:a16="http://schemas.microsoft.com/office/drawing/2014/main" id="{6F66A1A8-A6DC-48F4-9D60-9F715225F93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h-T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253</xdr:col>
          <xdr:colOff>247650</xdr:colOff>
          <xdr:row>2</xdr:row>
          <xdr:rowOff>152400</xdr:rowOff>
        </xdr:from>
        <xdr:to>
          <xdr:col>254</xdr:col>
          <xdr:colOff>0</xdr:colOff>
          <xdr:row>4</xdr:row>
          <xdr:rowOff>9525</xdr:rowOff>
        </xdr:to>
        <xdr:sp macro="" textlink="">
          <xdr:nvSpPr>
            <xdr:cNvPr id="4238" name="Check Box 142" hidden="1">
              <a:extLst>
                <a:ext uri="{63B3BB69-23CF-44E3-9099-C40C66FF867C}">
                  <a14:compatExt spid="_x0000_s4238"/>
                </a:ext>
                <a:ext uri="{FF2B5EF4-FFF2-40B4-BE49-F238E27FC236}">
                  <a16:creationId xmlns:a16="http://schemas.microsoft.com/office/drawing/2014/main" id="{431915B0-9EE5-4D66-9B27-132C8D69288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h-T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253</xdr:col>
          <xdr:colOff>247650</xdr:colOff>
          <xdr:row>2</xdr:row>
          <xdr:rowOff>142875</xdr:rowOff>
        </xdr:from>
        <xdr:to>
          <xdr:col>254</xdr:col>
          <xdr:colOff>0</xdr:colOff>
          <xdr:row>4</xdr:row>
          <xdr:rowOff>0</xdr:rowOff>
        </xdr:to>
        <xdr:sp macro="" textlink="">
          <xdr:nvSpPr>
            <xdr:cNvPr id="4239" name="Check Box 143" hidden="1">
              <a:extLst>
                <a:ext uri="{63B3BB69-23CF-44E3-9099-C40C66FF867C}">
                  <a14:compatExt spid="_x0000_s4239"/>
                </a:ext>
                <a:ext uri="{FF2B5EF4-FFF2-40B4-BE49-F238E27FC236}">
                  <a16:creationId xmlns:a16="http://schemas.microsoft.com/office/drawing/2014/main" id="{A87A4680-26D5-4478-A78B-EC779E788D6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h-T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253</xdr:col>
          <xdr:colOff>247650</xdr:colOff>
          <xdr:row>2</xdr:row>
          <xdr:rowOff>152400</xdr:rowOff>
        </xdr:from>
        <xdr:to>
          <xdr:col>254</xdr:col>
          <xdr:colOff>0</xdr:colOff>
          <xdr:row>4</xdr:row>
          <xdr:rowOff>9525</xdr:rowOff>
        </xdr:to>
        <xdr:sp macro="" textlink="">
          <xdr:nvSpPr>
            <xdr:cNvPr id="4240" name="Check Box 144" hidden="1">
              <a:extLst>
                <a:ext uri="{63B3BB69-23CF-44E3-9099-C40C66FF867C}">
                  <a14:compatExt spid="_x0000_s4240"/>
                </a:ext>
                <a:ext uri="{FF2B5EF4-FFF2-40B4-BE49-F238E27FC236}">
                  <a16:creationId xmlns:a16="http://schemas.microsoft.com/office/drawing/2014/main" id="{05E1594C-FBBF-4C60-B61B-173D36635BA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h-T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253</xdr:col>
          <xdr:colOff>247650</xdr:colOff>
          <xdr:row>2</xdr:row>
          <xdr:rowOff>142875</xdr:rowOff>
        </xdr:from>
        <xdr:to>
          <xdr:col>254</xdr:col>
          <xdr:colOff>0</xdr:colOff>
          <xdr:row>4</xdr:row>
          <xdr:rowOff>0</xdr:rowOff>
        </xdr:to>
        <xdr:sp macro="" textlink="">
          <xdr:nvSpPr>
            <xdr:cNvPr id="4241" name="Check Box 145" hidden="1">
              <a:extLst>
                <a:ext uri="{63B3BB69-23CF-44E3-9099-C40C66FF867C}">
                  <a14:compatExt spid="_x0000_s4241"/>
                </a:ext>
                <a:ext uri="{FF2B5EF4-FFF2-40B4-BE49-F238E27FC236}">
                  <a16:creationId xmlns:a16="http://schemas.microsoft.com/office/drawing/2014/main" id="{3A9E4519-A12A-4725-AC69-0EC09BC01A8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h-T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253</xdr:col>
          <xdr:colOff>247650</xdr:colOff>
          <xdr:row>2</xdr:row>
          <xdr:rowOff>152400</xdr:rowOff>
        </xdr:from>
        <xdr:to>
          <xdr:col>254</xdr:col>
          <xdr:colOff>0</xdr:colOff>
          <xdr:row>4</xdr:row>
          <xdr:rowOff>9525</xdr:rowOff>
        </xdr:to>
        <xdr:sp macro="" textlink="">
          <xdr:nvSpPr>
            <xdr:cNvPr id="4242" name="Check Box 146" hidden="1">
              <a:extLst>
                <a:ext uri="{63B3BB69-23CF-44E3-9099-C40C66FF867C}">
                  <a14:compatExt spid="_x0000_s4242"/>
                </a:ext>
                <a:ext uri="{FF2B5EF4-FFF2-40B4-BE49-F238E27FC236}">
                  <a16:creationId xmlns:a16="http://schemas.microsoft.com/office/drawing/2014/main" id="{C900CBC9-F282-4E57-A92A-C49FC3F3AAE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h-T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253</xdr:col>
          <xdr:colOff>247650</xdr:colOff>
          <xdr:row>2</xdr:row>
          <xdr:rowOff>142875</xdr:rowOff>
        </xdr:from>
        <xdr:to>
          <xdr:col>254</xdr:col>
          <xdr:colOff>0</xdr:colOff>
          <xdr:row>4</xdr:row>
          <xdr:rowOff>0</xdr:rowOff>
        </xdr:to>
        <xdr:sp macro="" textlink="">
          <xdr:nvSpPr>
            <xdr:cNvPr id="4243" name="Check Box 147" hidden="1">
              <a:extLst>
                <a:ext uri="{63B3BB69-23CF-44E3-9099-C40C66FF867C}">
                  <a14:compatExt spid="_x0000_s4243"/>
                </a:ext>
                <a:ext uri="{FF2B5EF4-FFF2-40B4-BE49-F238E27FC236}">
                  <a16:creationId xmlns:a16="http://schemas.microsoft.com/office/drawing/2014/main" id="{C9DBF34C-5840-4EBA-8451-072595EDCE3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h-T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253</xdr:col>
          <xdr:colOff>247650</xdr:colOff>
          <xdr:row>2</xdr:row>
          <xdr:rowOff>152400</xdr:rowOff>
        </xdr:from>
        <xdr:to>
          <xdr:col>254</xdr:col>
          <xdr:colOff>0</xdr:colOff>
          <xdr:row>4</xdr:row>
          <xdr:rowOff>9525</xdr:rowOff>
        </xdr:to>
        <xdr:sp macro="" textlink="">
          <xdr:nvSpPr>
            <xdr:cNvPr id="4244" name="Check Box 148" hidden="1">
              <a:extLst>
                <a:ext uri="{63B3BB69-23CF-44E3-9099-C40C66FF867C}">
                  <a14:compatExt spid="_x0000_s4244"/>
                </a:ext>
                <a:ext uri="{FF2B5EF4-FFF2-40B4-BE49-F238E27FC236}">
                  <a16:creationId xmlns:a16="http://schemas.microsoft.com/office/drawing/2014/main" id="{4F653367-26C7-46C6-BC00-2151B7B3CAE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h-T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253</xdr:col>
          <xdr:colOff>247650</xdr:colOff>
          <xdr:row>2</xdr:row>
          <xdr:rowOff>142875</xdr:rowOff>
        </xdr:from>
        <xdr:to>
          <xdr:col>254</xdr:col>
          <xdr:colOff>0</xdr:colOff>
          <xdr:row>4</xdr:row>
          <xdr:rowOff>0</xdr:rowOff>
        </xdr:to>
        <xdr:sp macro="" textlink="">
          <xdr:nvSpPr>
            <xdr:cNvPr id="4245" name="Check Box 149" hidden="1">
              <a:extLst>
                <a:ext uri="{63B3BB69-23CF-44E3-9099-C40C66FF867C}">
                  <a14:compatExt spid="_x0000_s4245"/>
                </a:ext>
                <a:ext uri="{FF2B5EF4-FFF2-40B4-BE49-F238E27FC236}">
                  <a16:creationId xmlns:a16="http://schemas.microsoft.com/office/drawing/2014/main" id="{097B389B-ABA5-4C56-A8C6-0323167DA3F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h-T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253</xdr:col>
          <xdr:colOff>247650</xdr:colOff>
          <xdr:row>2</xdr:row>
          <xdr:rowOff>152400</xdr:rowOff>
        </xdr:from>
        <xdr:to>
          <xdr:col>254</xdr:col>
          <xdr:colOff>0</xdr:colOff>
          <xdr:row>4</xdr:row>
          <xdr:rowOff>9525</xdr:rowOff>
        </xdr:to>
        <xdr:sp macro="" textlink="">
          <xdr:nvSpPr>
            <xdr:cNvPr id="4246" name="Check Box 150" hidden="1">
              <a:extLst>
                <a:ext uri="{63B3BB69-23CF-44E3-9099-C40C66FF867C}">
                  <a14:compatExt spid="_x0000_s4246"/>
                </a:ext>
                <a:ext uri="{FF2B5EF4-FFF2-40B4-BE49-F238E27FC236}">
                  <a16:creationId xmlns:a16="http://schemas.microsoft.com/office/drawing/2014/main" id="{15F5C7F8-3F2B-46FB-9C94-D7F714B0603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h-T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253</xdr:col>
          <xdr:colOff>247650</xdr:colOff>
          <xdr:row>2</xdr:row>
          <xdr:rowOff>142875</xdr:rowOff>
        </xdr:from>
        <xdr:to>
          <xdr:col>254</xdr:col>
          <xdr:colOff>0</xdr:colOff>
          <xdr:row>4</xdr:row>
          <xdr:rowOff>0</xdr:rowOff>
        </xdr:to>
        <xdr:sp macro="" textlink="">
          <xdr:nvSpPr>
            <xdr:cNvPr id="4247" name="Check Box 151" hidden="1">
              <a:extLst>
                <a:ext uri="{63B3BB69-23CF-44E3-9099-C40C66FF867C}">
                  <a14:compatExt spid="_x0000_s4247"/>
                </a:ext>
                <a:ext uri="{FF2B5EF4-FFF2-40B4-BE49-F238E27FC236}">
                  <a16:creationId xmlns:a16="http://schemas.microsoft.com/office/drawing/2014/main" id="{75CC5F7A-7F67-4B47-902C-32C0DC59646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h-T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253</xdr:col>
          <xdr:colOff>247650</xdr:colOff>
          <xdr:row>2</xdr:row>
          <xdr:rowOff>152400</xdr:rowOff>
        </xdr:from>
        <xdr:to>
          <xdr:col>254</xdr:col>
          <xdr:colOff>0</xdr:colOff>
          <xdr:row>4</xdr:row>
          <xdr:rowOff>9525</xdr:rowOff>
        </xdr:to>
        <xdr:sp macro="" textlink="">
          <xdr:nvSpPr>
            <xdr:cNvPr id="4248" name="Check Box 152" hidden="1">
              <a:extLst>
                <a:ext uri="{63B3BB69-23CF-44E3-9099-C40C66FF867C}">
                  <a14:compatExt spid="_x0000_s4248"/>
                </a:ext>
                <a:ext uri="{FF2B5EF4-FFF2-40B4-BE49-F238E27FC236}">
                  <a16:creationId xmlns:a16="http://schemas.microsoft.com/office/drawing/2014/main" id="{2E893256-9697-4A68-9079-414D587DE20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h-T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253</xdr:col>
          <xdr:colOff>247650</xdr:colOff>
          <xdr:row>2</xdr:row>
          <xdr:rowOff>142875</xdr:rowOff>
        </xdr:from>
        <xdr:to>
          <xdr:col>254</xdr:col>
          <xdr:colOff>0</xdr:colOff>
          <xdr:row>4</xdr:row>
          <xdr:rowOff>0</xdr:rowOff>
        </xdr:to>
        <xdr:sp macro="" textlink="">
          <xdr:nvSpPr>
            <xdr:cNvPr id="4249" name="Check Box 153" hidden="1">
              <a:extLst>
                <a:ext uri="{63B3BB69-23CF-44E3-9099-C40C66FF867C}">
                  <a14:compatExt spid="_x0000_s4249"/>
                </a:ext>
                <a:ext uri="{FF2B5EF4-FFF2-40B4-BE49-F238E27FC236}">
                  <a16:creationId xmlns:a16="http://schemas.microsoft.com/office/drawing/2014/main" id="{35B3E5FE-9D8F-4955-B899-24A3E37EAE1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h-T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253</xdr:col>
          <xdr:colOff>247650</xdr:colOff>
          <xdr:row>2</xdr:row>
          <xdr:rowOff>152400</xdr:rowOff>
        </xdr:from>
        <xdr:to>
          <xdr:col>254</xdr:col>
          <xdr:colOff>0</xdr:colOff>
          <xdr:row>4</xdr:row>
          <xdr:rowOff>9525</xdr:rowOff>
        </xdr:to>
        <xdr:sp macro="" textlink="">
          <xdr:nvSpPr>
            <xdr:cNvPr id="4250" name="Check Box 154" hidden="1">
              <a:extLst>
                <a:ext uri="{63B3BB69-23CF-44E3-9099-C40C66FF867C}">
                  <a14:compatExt spid="_x0000_s4250"/>
                </a:ext>
                <a:ext uri="{FF2B5EF4-FFF2-40B4-BE49-F238E27FC236}">
                  <a16:creationId xmlns:a16="http://schemas.microsoft.com/office/drawing/2014/main" id="{35B22A45-D604-45D7-9C0E-337BFB002DB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h-T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253</xdr:col>
          <xdr:colOff>247650</xdr:colOff>
          <xdr:row>2</xdr:row>
          <xdr:rowOff>142875</xdr:rowOff>
        </xdr:from>
        <xdr:to>
          <xdr:col>254</xdr:col>
          <xdr:colOff>0</xdr:colOff>
          <xdr:row>4</xdr:row>
          <xdr:rowOff>0</xdr:rowOff>
        </xdr:to>
        <xdr:sp macro="" textlink="">
          <xdr:nvSpPr>
            <xdr:cNvPr id="4251" name="Check Box 155" hidden="1">
              <a:extLst>
                <a:ext uri="{63B3BB69-23CF-44E3-9099-C40C66FF867C}">
                  <a14:compatExt spid="_x0000_s4251"/>
                </a:ext>
                <a:ext uri="{FF2B5EF4-FFF2-40B4-BE49-F238E27FC236}">
                  <a16:creationId xmlns:a16="http://schemas.microsoft.com/office/drawing/2014/main" id="{AA03E1BC-BD14-416E-99E3-8255C57AA45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h-T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253</xdr:col>
          <xdr:colOff>247650</xdr:colOff>
          <xdr:row>2</xdr:row>
          <xdr:rowOff>152400</xdr:rowOff>
        </xdr:from>
        <xdr:to>
          <xdr:col>254</xdr:col>
          <xdr:colOff>0</xdr:colOff>
          <xdr:row>4</xdr:row>
          <xdr:rowOff>9525</xdr:rowOff>
        </xdr:to>
        <xdr:sp macro="" textlink="">
          <xdr:nvSpPr>
            <xdr:cNvPr id="4252" name="Check Box 156" hidden="1">
              <a:extLst>
                <a:ext uri="{63B3BB69-23CF-44E3-9099-C40C66FF867C}">
                  <a14:compatExt spid="_x0000_s4252"/>
                </a:ext>
                <a:ext uri="{FF2B5EF4-FFF2-40B4-BE49-F238E27FC236}">
                  <a16:creationId xmlns:a16="http://schemas.microsoft.com/office/drawing/2014/main" id="{F3AAA3F5-1EEA-4926-BADA-75DB3FFA9DA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h-T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253</xdr:col>
          <xdr:colOff>247650</xdr:colOff>
          <xdr:row>2</xdr:row>
          <xdr:rowOff>142875</xdr:rowOff>
        </xdr:from>
        <xdr:to>
          <xdr:col>254</xdr:col>
          <xdr:colOff>0</xdr:colOff>
          <xdr:row>4</xdr:row>
          <xdr:rowOff>0</xdr:rowOff>
        </xdr:to>
        <xdr:sp macro="" textlink="">
          <xdr:nvSpPr>
            <xdr:cNvPr id="4253" name="Check Box 157" hidden="1">
              <a:extLst>
                <a:ext uri="{63B3BB69-23CF-44E3-9099-C40C66FF867C}">
                  <a14:compatExt spid="_x0000_s4253"/>
                </a:ext>
                <a:ext uri="{FF2B5EF4-FFF2-40B4-BE49-F238E27FC236}">
                  <a16:creationId xmlns:a16="http://schemas.microsoft.com/office/drawing/2014/main" id="{76D8A510-A85C-4DC9-9804-2ABE102AE28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h-T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253</xdr:col>
          <xdr:colOff>247650</xdr:colOff>
          <xdr:row>2</xdr:row>
          <xdr:rowOff>152400</xdr:rowOff>
        </xdr:from>
        <xdr:to>
          <xdr:col>254</xdr:col>
          <xdr:colOff>0</xdr:colOff>
          <xdr:row>4</xdr:row>
          <xdr:rowOff>9525</xdr:rowOff>
        </xdr:to>
        <xdr:sp macro="" textlink="">
          <xdr:nvSpPr>
            <xdr:cNvPr id="4254" name="Check Box 158" hidden="1">
              <a:extLst>
                <a:ext uri="{63B3BB69-23CF-44E3-9099-C40C66FF867C}">
                  <a14:compatExt spid="_x0000_s4254"/>
                </a:ext>
                <a:ext uri="{FF2B5EF4-FFF2-40B4-BE49-F238E27FC236}">
                  <a16:creationId xmlns:a16="http://schemas.microsoft.com/office/drawing/2014/main" id="{CCE5D5A6-96BD-46B2-9BFA-70CB2DA5EDF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h-T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253</xdr:col>
          <xdr:colOff>247650</xdr:colOff>
          <xdr:row>2</xdr:row>
          <xdr:rowOff>142875</xdr:rowOff>
        </xdr:from>
        <xdr:to>
          <xdr:col>254</xdr:col>
          <xdr:colOff>0</xdr:colOff>
          <xdr:row>4</xdr:row>
          <xdr:rowOff>0</xdr:rowOff>
        </xdr:to>
        <xdr:sp macro="" textlink="">
          <xdr:nvSpPr>
            <xdr:cNvPr id="4255" name="Check Box 159" hidden="1">
              <a:extLst>
                <a:ext uri="{63B3BB69-23CF-44E3-9099-C40C66FF867C}">
                  <a14:compatExt spid="_x0000_s4255"/>
                </a:ext>
                <a:ext uri="{FF2B5EF4-FFF2-40B4-BE49-F238E27FC236}">
                  <a16:creationId xmlns:a16="http://schemas.microsoft.com/office/drawing/2014/main" id="{9BA655B3-78C9-4275-89A6-0E8E238660A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h-T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253</xdr:col>
          <xdr:colOff>247650</xdr:colOff>
          <xdr:row>2</xdr:row>
          <xdr:rowOff>152400</xdr:rowOff>
        </xdr:from>
        <xdr:to>
          <xdr:col>254</xdr:col>
          <xdr:colOff>0</xdr:colOff>
          <xdr:row>4</xdr:row>
          <xdr:rowOff>9525</xdr:rowOff>
        </xdr:to>
        <xdr:sp macro="" textlink="">
          <xdr:nvSpPr>
            <xdr:cNvPr id="4256" name="Check Box 160" hidden="1">
              <a:extLst>
                <a:ext uri="{63B3BB69-23CF-44E3-9099-C40C66FF867C}">
                  <a14:compatExt spid="_x0000_s4256"/>
                </a:ext>
                <a:ext uri="{FF2B5EF4-FFF2-40B4-BE49-F238E27FC236}">
                  <a16:creationId xmlns:a16="http://schemas.microsoft.com/office/drawing/2014/main" id="{BB17BF35-B824-4BD4-BB12-133C6861279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h-T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253</xdr:col>
          <xdr:colOff>247650</xdr:colOff>
          <xdr:row>2</xdr:row>
          <xdr:rowOff>142875</xdr:rowOff>
        </xdr:from>
        <xdr:to>
          <xdr:col>254</xdr:col>
          <xdr:colOff>0</xdr:colOff>
          <xdr:row>4</xdr:row>
          <xdr:rowOff>0</xdr:rowOff>
        </xdr:to>
        <xdr:sp macro="" textlink="">
          <xdr:nvSpPr>
            <xdr:cNvPr id="4257" name="Check Box 161" hidden="1">
              <a:extLst>
                <a:ext uri="{63B3BB69-23CF-44E3-9099-C40C66FF867C}">
                  <a14:compatExt spid="_x0000_s4257"/>
                </a:ext>
                <a:ext uri="{FF2B5EF4-FFF2-40B4-BE49-F238E27FC236}">
                  <a16:creationId xmlns:a16="http://schemas.microsoft.com/office/drawing/2014/main" id="{420568E5-0BA7-487E-B9D9-B8FDB96E11C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h-T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253</xdr:col>
          <xdr:colOff>247650</xdr:colOff>
          <xdr:row>2</xdr:row>
          <xdr:rowOff>152400</xdr:rowOff>
        </xdr:from>
        <xdr:to>
          <xdr:col>254</xdr:col>
          <xdr:colOff>0</xdr:colOff>
          <xdr:row>4</xdr:row>
          <xdr:rowOff>9525</xdr:rowOff>
        </xdr:to>
        <xdr:sp macro="" textlink="">
          <xdr:nvSpPr>
            <xdr:cNvPr id="4258" name="Check Box 162" hidden="1">
              <a:extLst>
                <a:ext uri="{63B3BB69-23CF-44E3-9099-C40C66FF867C}">
                  <a14:compatExt spid="_x0000_s4258"/>
                </a:ext>
                <a:ext uri="{FF2B5EF4-FFF2-40B4-BE49-F238E27FC236}">
                  <a16:creationId xmlns:a16="http://schemas.microsoft.com/office/drawing/2014/main" id="{C9CB3F29-BD66-4947-B86B-AEA56FCBAD7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h-T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253</xdr:col>
          <xdr:colOff>247650</xdr:colOff>
          <xdr:row>2</xdr:row>
          <xdr:rowOff>142875</xdr:rowOff>
        </xdr:from>
        <xdr:to>
          <xdr:col>254</xdr:col>
          <xdr:colOff>0</xdr:colOff>
          <xdr:row>4</xdr:row>
          <xdr:rowOff>0</xdr:rowOff>
        </xdr:to>
        <xdr:sp macro="" textlink="">
          <xdr:nvSpPr>
            <xdr:cNvPr id="4259" name="Check Box 163" hidden="1">
              <a:extLst>
                <a:ext uri="{63B3BB69-23CF-44E3-9099-C40C66FF867C}">
                  <a14:compatExt spid="_x0000_s4259"/>
                </a:ext>
                <a:ext uri="{FF2B5EF4-FFF2-40B4-BE49-F238E27FC236}">
                  <a16:creationId xmlns:a16="http://schemas.microsoft.com/office/drawing/2014/main" id="{B2C8BADD-6B6C-4720-A393-D96A6BCB54E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h-T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253</xdr:col>
          <xdr:colOff>247650</xdr:colOff>
          <xdr:row>2</xdr:row>
          <xdr:rowOff>152400</xdr:rowOff>
        </xdr:from>
        <xdr:to>
          <xdr:col>254</xdr:col>
          <xdr:colOff>0</xdr:colOff>
          <xdr:row>4</xdr:row>
          <xdr:rowOff>9525</xdr:rowOff>
        </xdr:to>
        <xdr:sp macro="" textlink="">
          <xdr:nvSpPr>
            <xdr:cNvPr id="4260" name="Check Box 164" hidden="1">
              <a:extLst>
                <a:ext uri="{63B3BB69-23CF-44E3-9099-C40C66FF867C}">
                  <a14:compatExt spid="_x0000_s4260"/>
                </a:ext>
                <a:ext uri="{FF2B5EF4-FFF2-40B4-BE49-F238E27FC236}">
                  <a16:creationId xmlns:a16="http://schemas.microsoft.com/office/drawing/2014/main" id="{FC01DCF4-2E20-4B5A-9F62-D8D963ABC21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h-T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253</xdr:col>
          <xdr:colOff>247650</xdr:colOff>
          <xdr:row>2</xdr:row>
          <xdr:rowOff>142875</xdr:rowOff>
        </xdr:from>
        <xdr:to>
          <xdr:col>254</xdr:col>
          <xdr:colOff>0</xdr:colOff>
          <xdr:row>4</xdr:row>
          <xdr:rowOff>0</xdr:rowOff>
        </xdr:to>
        <xdr:sp macro="" textlink="">
          <xdr:nvSpPr>
            <xdr:cNvPr id="4261" name="Check Box 165" hidden="1">
              <a:extLst>
                <a:ext uri="{63B3BB69-23CF-44E3-9099-C40C66FF867C}">
                  <a14:compatExt spid="_x0000_s4261"/>
                </a:ext>
                <a:ext uri="{FF2B5EF4-FFF2-40B4-BE49-F238E27FC236}">
                  <a16:creationId xmlns:a16="http://schemas.microsoft.com/office/drawing/2014/main" id="{85E18B9E-9E0D-4364-A92F-0FEC32EE5EE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h-T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253</xdr:col>
          <xdr:colOff>247650</xdr:colOff>
          <xdr:row>2</xdr:row>
          <xdr:rowOff>152400</xdr:rowOff>
        </xdr:from>
        <xdr:to>
          <xdr:col>254</xdr:col>
          <xdr:colOff>0</xdr:colOff>
          <xdr:row>4</xdr:row>
          <xdr:rowOff>9525</xdr:rowOff>
        </xdr:to>
        <xdr:sp macro="" textlink="">
          <xdr:nvSpPr>
            <xdr:cNvPr id="4262" name="Check Box 166" hidden="1">
              <a:extLst>
                <a:ext uri="{63B3BB69-23CF-44E3-9099-C40C66FF867C}">
                  <a14:compatExt spid="_x0000_s4262"/>
                </a:ext>
                <a:ext uri="{FF2B5EF4-FFF2-40B4-BE49-F238E27FC236}">
                  <a16:creationId xmlns:a16="http://schemas.microsoft.com/office/drawing/2014/main" id="{8489BAAF-083D-4D54-B32C-5E612C8A161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h-T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253</xdr:col>
          <xdr:colOff>247650</xdr:colOff>
          <xdr:row>2</xdr:row>
          <xdr:rowOff>142875</xdr:rowOff>
        </xdr:from>
        <xdr:to>
          <xdr:col>254</xdr:col>
          <xdr:colOff>0</xdr:colOff>
          <xdr:row>4</xdr:row>
          <xdr:rowOff>0</xdr:rowOff>
        </xdr:to>
        <xdr:sp macro="" textlink="">
          <xdr:nvSpPr>
            <xdr:cNvPr id="4263" name="Check Box 167" hidden="1">
              <a:extLst>
                <a:ext uri="{63B3BB69-23CF-44E3-9099-C40C66FF867C}">
                  <a14:compatExt spid="_x0000_s4263"/>
                </a:ext>
                <a:ext uri="{FF2B5EF4-FFF2-40B4-BE49-F238E27FC236}">
                  <a16:creationId xmlns:a16="http://schemas.microsoft.com/office/drawing/2014/main" id="{ED7475FE-2710-45CF-A3A7-01201425736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h-T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253</xdr:col>
          <xdr:colOff>247650</xdr:colOff>
          <xdr:row>2</xdr:row>
          <xdr:rowOff>152400</xdr:rowOff>
        </xdr:from>
        <xdr:to>
          <xdr:col>254</xdr:col>
          <xdr:colOff>0</xdr:colOff>
          <xdr:row>4</xdr:row>
          <xdr:rowOff>9525</xdr:rowOff>
        </xdr:to>
        <xdr:sp macro="" textlink="">
          <xdr:nvSpPr>
            <xdr:cNvPr id="4264" name="Check Box 168" hidden="1">
              <a:extLst>
                <a:ext uri="{63B3BB69-23CF-44E3-9099-C40C66FF867C}">
                  <a14:compatExt spid="_x0000_s4264"/>
                </a:ext>
                <a:ext uri="{FF2B5EF4-FFF2-40B4-BE49-F238E27FC236}">
                  <a16:creationId xmlns:a16="http://schemas.microsoft.com/office/drawing/2014/main" id="{8F729587-F727-4DA8-A390-53887757546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h-T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253</xdr:col>
          <xdr:colOff>247650</xdr:colOff>
          <xdr:row>2</xdr:row>
          <xdr:rowOff>142875</xdr:rowOff>
        </xdr:from>
        <xdr:to>
          <xdr:col>254</xdr:col>
          <xdr:colOff>0</xdr:colOff>
          <xdr:row>4</xdr:row>
          <xdr:rowOff>0</xdr:rowOff>
        </xdr:to>
        <xdr:sp macro="" textlink="">
          <xdr:nvSpPr>
            <xdr:cNvPr id="4265" name="Check Box 169" hidden="1">
              <a:extLst>
                <a:ext uri="{63B3BB69-23CF-44E3-9099-C40C66FF867C}">
                  <a14:compatExt spid="_x0000_s4265"/>
                </a:ext>
                <a:ext uri="{FF2B5EF4-FFF2-40B4-BE49-F238E27FC236}">
                  <a16:creationId xmlns:a16="http://schemas.microsoft.com/office/drawing/2014/main" id="{87A4FE4C-FF1D-41DB-A22E-3E42839ECAA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h-T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253</xdr:col>
          <xdr:colOff>247650</xdr:colOff>
          <xdr:row>2</xdr:row>
          <xdr:rowOff>152400</xdr:rowOff>
        </xdr:from>
        <xdr:to>
          <xdr:col>254</xdr:col>
          <xdr:colOff>0</xdr:colOff>
          <xdr:row>4</xdr:row>
          <xdr:rowOff>9525</xdr:rowOff>
        </xdr:to>
        <xdr:sp macro="" textlink="">
          <xdr:nvSpPr>
            <xdr:cNvPr id="4266" name="Check Box 170" hidden="1">
              <a:extLst>
                <a:ext uri="{63B3BB69-23CF-44E3-9099-C40C66FF867C}">
                  <a14:compatExt spid="_x0000_s4266"/>
                </a:ext>
                <a:ext uri="{FF2B5EF4-FFF2-40B4-BE49-F238E27FC236}">
                  <a16:creationId xmlns:a16="http://schemas.microsoft.com/office/drawing/2014/main" id="{28DC652F-E5FD-42BA-8828-A0DA9331898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h-T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253</xdr:col>
          <xdr:colOff>247650</xdr:colOff>
          <xdr:row>2</xdr:row>
          <xdr:rowOff>142875</xdr:rowOff>
        </xdr:from>
        <xdr:to>
          <xdr:col>254</xdr:col>
          <xdr:colOff>0</xdr:colOff>
          <xdr:row>4</xdr:row>
          <xdr:rowOff>0</xdr:rowOff>
        </xdr:to>
        <xdr:sp macro="" textlink="">
          <xdr:nvSpPr>
            <xdr:cNvPr id="4267" name="Check Box 171" hidden="1">
              <a:extLst>
                <a:ext uri="{63B3BB69-23CF-44E3-9099-C40C66FF867C}">
                  <a14:compatExt spid="_x0000_s4267"/>
                </a:ext>
                <a:ext uri="{FF2B5EF4-FFF2-40B4-BE49-F238E27FC236}">
                  <a16:creationId xmlns:a16="http://schemas.microsoft.com/office/drawing/2014/main" id="{7E26D7E1-D9E8-4D8A-954B-8DD2639B3EE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h-T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253</xdr:col>
          <xdr:colOff>247650</xdr:colOff>
          <xdr:row>2</xdr:row>
          <xdr:rowOff>152400</xdr:rowOff>
        </xdr:from>
        <xdr:to>
          <xdr:col>254</xdr:col>
          <xdr:colOff>0</xdr:colOff>
          <xdr:row>4</xdr:row>
          <xdr:rowOff>9525</xdr:rowOff>
        </xdr:to>
        <xdr:sp macro="" textlink="">
          <xdr:nvSpPr>
            <xdr:cNvPr id="4268" name="Check Box 172" hidden="1">
              <a:extLst>
                <a:ext uri="{63B3BB69-23CF-44E3-9099-C40C66FF867C}">
                  <a14:compatExt spid="_x0000_s4268"/>
                </a:ext>
                <a:ext uri="{FF2B5EF4-FFF2-40B4-BE49-F238E27FC236}">
                  <a16:creationId xmlns:a16="http://schemas.microsoft.com/office/drawing/2014/main" id="{835E57B2-3CF0-4860-B7B7-41E557E1F4B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h-T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253</xdr:col>
          <xdr:colOff>247650</xdr:colOff>
          <xdr:row>2</xdr:row>
          <xdr:rowOff>142875</xdr:rowOff>
        </xdr:from>
        <xdr:to>
          <xdr:col>254</xdr:col>
          <xdr:colOff>0</xdr:colOff>
          <xdr:row>4</xdr:row>
          <xdr:rowOff>0</xdr:rowOff>
        </xdr:to>
        <xdr:sp macro="" textlink="">
          <xdr:nvSpPr>
            <xdr:cNvPr id="4269" name="Check Box 173" hidden="1">
              <a:extLst>
                <a:ext uri="{63B3BB69-23CF-44E3-9099-C40C66FF867C}">
                  <a14:compatExt spid="_x0000_s4269"/>
                </a:ext>
                <a:ext uri="{FF2B5EF4-FFF2-40B4-BE49-F238E27FC236}">
                  <a16:creationId xmlns:a16="http://schemas.microsoft.com/office/drawing/2014/main" id="{F934A4C6-2ABE-4605-B312-E7BFCB82C9D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h-T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253</xdr:col>
          <xdr:colOff>247650</xdr:colOff>
          <xdr:row>2</xdr:row>
          <xdr:rowOff>152400</xdr:rowOff>
        </xdr:from>
        <xdr:to>
          <xdr:col>254</xdr:col>
          <xdr:colOff>0</xdr:colOff>
          <xdr:row>4</xdr:row>
          <xdr:rowOff>9525</xdr:rowOff>
        </xdr:to>
        <xdr:sp macro="" textlink="">
          <xdr:nvSpPr>
            <xdr:cNvPr id="4270" name="Check Box 174" hidden="1">
              <a:extLst>
                <a:ext uri="{63B3BB69-23CF-44E3-9099-C40C66FF867C}">
                  <a14:compatExt spid="_x0000_s4270"/>
                </a:ext>
                <a:ext uri="{FF2B5EF4-FFF2-40B4-BE49-F238E27FC236}">
                  <a16:creationId xmlns:a16="http://schemas.microsoft.com/office/drawing/2014/main" id="{9E367968-76D9-4341-87B4-AD61E47CE32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h-T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253</xdr:col>
          <xdr:colOff>247650</xdr:colOff>
          <xdr:row>2</xdr:row>
          <xdr:rowOff>142875</xdr:rowOff>
        </xdr:from>
        <xdr:to>
          <xdr:col>254</xdr:col>
          <xdr:colOff>0</xdr:colOff>
          <xdr:row>4</xdr:row>
          <xdr:rowOff>0</xdr:rowOff>
        </xdr:to>
        <xdr:sp macro="" textlink="">
          <xdr:nvSpPr>
            <xdr:cNvPr id="4271" name="Check Box 175" hidden="1">
              <a:extLst>
                <a:ext uri="{63B3BB69-23CF-44E3-9099-C40C66FF867C}">
                  <a14:compatExt spid="_x0000_s4271"/>
                </a:ext>
                <a:ext uri="{FF2B5EF4-FFF2-40B4-BE49-F238E27FC236}">
                  <a16:creationId xmlns:a16="http://schemas.microsoft.com/office/drawing/2014/main" id="{001C0664-07FC-4948-BAA3-F2647BF950E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h-T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253</xdr:col>
          <xdr:colOff>247650</xdr:colOff>
          <xdr:row>2</xdr:row>
          <xdr:rowOff>152400</xdr:rowOff>
        </xdr:from>
        <xdr:to>
          <xdr:col>254</xdr:col>
          <xdr:colOff>0</xdr:colOff>
          <xdr:row>4</xdr:row>
          <xdr:rowOff>9525</xdr:rowOff>
        </xdr:to>
        <xdr:sp macro="" textlink="">
          <xdr:nvSpPr>
            <xdr:cNvPr id="4272" name="Check Box 176" hidden="1">
              <a:extLst>
                <a:ext uri="{63B3BB69-23CF-44E3-9099-C40C66FF867C}">
                  <a14:compatExt spid="_x0000_s4272"/>
                </a:ext>
                <a:ext uri="{FF2B5EF4-FFF2-40B4-BE49-F238E27FC236}">
                  <a16:creationId xmlns:a16="http://schemas.microsoft.com/office/drawing/2014/main" id="{8B5D2D85-E50E-4307-A338-5D4BFCA2FAA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h-T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253</xdr:col>
          <xdr:colOff>247650</xdr:colOff>
          <xdr:row>2</xdr:row>
          <xdr:rowOff>142875</xdr:rowOff>
        </xdr:from>
        <xdr:to>
          <xdr:col>254</xdr:col>
          <xdr:colOff>0</xdr:colOff>
          <xdr:row>4</xdr:row>
          <xdr:rowOff>0</xdr:rowOff>
        </xdr:to>
        <xdr:sp macro="" textlink="">
          <xdr:nvSpPr>
            <xdr:cNvPr id="4273" name="Check Box 177" hidden="1">
              <a:extLst>
                <a:ext uri="{63B3BB69-23CF-44E3-9099-C40C66FF867C}">
                  <a14:compatExt spid="_x0000_s4273"/>
                </a:ext>
                <a:ext uri="{FF2B5EF4-FFF2-40B4-BE49-F238E27FC236}">
                  <a16:creationId xmlns:a16="http://schemas.microsoft.com/office/drawing/2014/main" id="{3B572A5A-7160-40F2-B150-36354859F4D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h-T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253</xdr:col>
          <xdr:colOff>247650</xdr:colOff>
          <xdr:row>2</xdr:row>
          <xdr:rowOff>152400</xdr:rowOff>
        </xdr:from>
        <xdr:to>
          <xdr:col>254</xdr:col>
          <xdr:colOff>0</xdr:colOff>
          <xdr:row>4</xdr:row>
          <xdr:rowOff>9525</xdr:rowOff>
        </xdr:to>
        <xdr:sp macro="" textlink="">
          <xdr:nvSpPr>
            <xdr:cNvPr id="4274" name="Check Box 178" hidden="1">
              <a:extLst>
                <a:ext uri="{63B3BB69-23CF-44E3-9099-C40C66FF867C}">
                  <a14:compatExt spid="_x0000_s4274"/>
                </a:ext>
                <a:ext uri="{FF2B5EF4-FFF2-40B4-BE49-F238E27FC236}">
                  <a16:creationId xmlns:a16="http://schemas.microsoft.com/office/drawing/2014/main" id="{83BE6A5E-76C0-495F-B408-DE196492E79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h-T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253</xdr:col>
          <xdr:colOff>247650</xdr:colOff>
          <xdr:row>2</xdr:row>
          <xdr:rowOff>142875</xdr:rowOff>
        </xdr:from>
        <xdr:to>
          <xdr:col>254</xdr:col>
          <xdr:colOff>0</xdr:colOff>
          <xdr:row>4</xdr:row>
          <xdr:rowOff>0</xdr:rowOff>
        </xdr:to>
        <xdr:sp macro="" textlink="">
          <xdr:nvSpPr>
            <xdr:cNvPr id="4275" name="Check Box 179" hidden="1">
              <a:extLst>
                <a:ext uri="{63B3BB69-23CF-44E3-9099-C40C66FF867C}">
                  <a14:compatExt spid="_x0000_s4275"/>
                </a:ext>
                <a:ext uri="{FF2B5EF4-FFF2-40B4-BE49-F238E27FC236}">
                  <a16:creationId xmlns:a16="http://schemas.microsoft.com/office/drawing/2014/main" id="{50FD1B49-9BC7-46A7-9900-9B674148E5D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h-T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253</xdr:col>
          <xdr:colOff>247650</xdr:colOff>
          <xdr:row>2</xdr:row>
          <xdr:rowOff>152400</xdr:rowOff>
        </xdr:from>
        <xdr:to>
          <xdr:col>254</xdr:col>
          <xdr:colOff>0</xdr:colOff>
          <xdr:row>4</xdr:row>
          <xdr:rowOff>9525</xdr:rowOff>
        </xdr:to>
        <xdr:sp macro="" textlink="">
          <xdr:nvSpPr>
            <xdr:cNvPr id="4276" name="Check Box 180" hidden="1">
              <a:extLst>
                <a:ext uri="{63B3BB69-23CF-44E3-9099-C40C66FF867C}">
                  <a14:compatExt spid="_x0000_s4276"/>
                </a:ext>
                <a:ext uri="{FF2B5EF4-FFF2-40B4-BE49-F238E27FC236}">
                  <a16:creationId xmlns:a16="http://schemas.microsoft.com/office/drawing/2014/main" id="{69E4D727-7FA5-420B-82C2-7EB46B142E8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h-T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253</xdr:col>
          <xdr:colOff>247650</xdr:colOff>
          <xdr:row>2</xdr:row>
          <xdr:rowOff>142875</xdr:rowOff>
        </xdr:from>
        <xdr:to>
          <xdr:col>254</xdr:col>
          <xdr:colOff>0</xdr:colOff>
          <xdr:row>4</xdr:row>
          <xdr:rowOff>0</xdr:rowOff>
        </xdr:to>
        <xdr:sp macro="" textlink="">
          <xdr:nvSpPr>
            <xdr:cNvPr id="4277" name="Check Box 181" hidden="1">
              <a:extLst>
                <a:ext uri="{63B3BB69-23CF-44E3-9099-C40C66FF867C}">
                  <a14:compatExt spid="_x0000_s4277"/>
                </a:ext>
                <a:ext uri="{FF2B5EF4-FFF2-40B4-BE49-F238E27FC236}">
                  <a16:creationId xmlns:a16="http://schemas.microsoft.com/office/drawing/2014/main" id="{E083001F-B9EB-4B36-9F1C-8674F18157F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h-T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253</xdr:col>
          <xdr:colOff>247650</xdr:colOff>
          <xdr:row>2</xdr:row>
          <xdr:rowOff>152400</xdr:rowOff>
        </xdr:from>
        <xdr:to>
          <xdr:col>254</xdr:col>
          <xdr:colOff>0</xdr:colOff>
          <xdr:row>4</xdr:row>
          <xdr:rowOff>9525</xdr:rowOff>
        </xdr:to>
        <xdr:sp macro="" textlink="">
          <xdr:nvSpPr>
            <xdr:cNvPr id="4278" name="Check Box 182" hidden="1">
              <a:extLst>
                <a:ext uri="{63B3BB69-23CF-44E3-9099-C40C66FF867C}">
                  <a14:compatExt spid="_x0000_s4278"/>
                </a:ext>
                <a:ext uri="{FF2B5EF4-FFF2-40B4-BE49-F238E27FC236}">
                  <a16:creationId xmlns:a16="http://schemas.microsoft.com/office/drawing/2014/main" id="{E15AB7E8-029F-4FFC-8B6A-44EC0A619B1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h-T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253</xdr:col>
          <xdr:colOff>247650</xdr:colOff>
          <xdr:row>2</xdr:row>
          <xdr:rowOff>142875</xdr:rowOff>
        </xdr:from>
        <xdr:to>
          <xdr:col>254</xdr:col>
          <xdr:colOff>0</xdr:colOff>
          <xdr:row>4</xdr:row>
          <xdr:rowOff>0</xdr:rowOff>
        </xdr:to>
        <xdr:sp macro="" textlink="">
          <xdr:nvSpPr>
            <xdr:cNvPr id="4279" name="Check Box 183" hidden="1">
              <a:extLst>
                <a:ext uri="{63B3BB69-23CF-44E3-9099-C40C66FF867C}">
                  <a14:compatExt spid="_x0000_s4279"/>
                </a:ext>
                <a:ext uri="{FF2B5EF4-FFF2-40B4-BE49-F238E27FC236}">
                  <a16:creationId xmlns:a16="http://schemas.microsoft.com/office/drawing/2014/main" id="{646F064F-FF7D-485D-8B13-9E8370186DE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h-T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253</xdr:col>
          <xdr:colOff>247650</xdr:colOff>
          <xdr:row>2</xdr:row>
          <xdr:rowOff>152400</xdr:rowOff>
        </xdr:from>
        <xdr:to>
          <xdr:col>254</xdr:col>
          <xdr:colOff>0</xdr:colOff>
          <xdr:row>4</xdr:row>
          <xdr:rowOff>9525</xdr:rowOff>
        </xdr:to>
        <xdr:sp macro="" textlink="">
          <xdr:nvSpPr>
            <xdr:cNvPr id="4280" name="Check Box 184" hidden="1">
              <a:extLst>
                <a:ext uri="{63B3BB69-23CF-44E3-9099-C40C66FF867C}">
                  <a14:compatExt spid="_x0000_s4280"/>
                </a:ext>
                <a:ext uri="{FF2B5EF4-FFF2-40B4-BE49-F238E27FC236}">
                  <a16:creationId xmlns:a16="http://schemas.microsoft.com/office/drawing/2014/main" id="{F6DB13F5-AEB8-4827-8D60-04E95A24090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h-T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253</xdr:col>
          <xdr:colOff>247650</xdr:colOff>
          <xdr:row>2</xdr:row>
          <xdr:rowOff>142875</xdr:rowOff>
        </xdr:from>
        <xdr:to>
          <xdr:col>254</xdr:col>
          <xdr:colOff>0</xdr:colOff>
          <xdr:row>4</xdr:row>
          <xdr:rowOff>0</xdr:rowOff>
        </xdr:to>
        <xdr:sp macro="" textlink="">
          <xdr:nvSpPr>
            <xdr:cNvPr id="4281" name="Check Box 185" hidden="1">
              <a:extLst>
                <a:ext uri="{63B3BB69-23CF-44E3-9099-C40C66FF867C}">
                  <a14:compatExt spid="_x0000_s4281"/>
                </a:ext>
                <a:ext uri="{FF2B5EF4-FFF2-40B4-BE49-F238E27FC236}">
                  <a16:creationId xmlns:a16="http://schemas.microsoft.com/office/drawing/2014/main" id="{D829E986-DB93-4489-ABEF-64F2DDF1EFD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h-T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253</xdr:col>
          <xdr:colOff>247650</xdr:colOff>
          <xdr:row>2</xdr:row>
          <xdr:rowOff>152400</xdr:rowOff>
        </xdr:from>
        <xdr:to>
          <xdr:col>254</xdr:col>
          <xdr:colOff>0</xdr:colOff>
          <xdr:row>4</xdr:row>
          <xdr:rowOff>9525</xdr:rowOff>
        </xdr:to>
        <xdr:sp macro="" textlink="">
          <xdr:nvSpPr>
            <xdr:cNvPr id="4282" name="Check Box 186" hidden="1">
              <a:extLst>
                <a:ext uri="{63B3BB69-23CF-44E3-9099-C40C66FF867C}">
                  <a14:compatExt spid="_x0000_s4282"/>
                </a:ext>
                <a:ext uri="{FF2B5EF4-FFF2-40B4-BE49-F238E27FC236}">
                  <a16:creationId xmlns:a16="http://schemas.microsoft.com/office/drawing/2014/main" id="{CBCA8E73-351A-44D2-B2C6-9C4D7E4C874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h-T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253</xdr:col>
          <xdr:colOff>247650</xdr:colOff>
          <xdr:row>2</xdr:row>
          <xdr:rowOff>142875</xdr:rowOff>
        </xdr:from>
        <xdr:to>
          <xdr:col>254</xdr:col>
          <xdr:colOff>0</xdr:colOff>
          <xdr:row>4</xdr:row>
          <xdr:rowOff>0</xdr:rowOff>
        </xdr:to>
        <xdr:sp macro="" textlink="">
          <xdr:nvSpPr>
            <xdr:cNvPr id="4283" name="Check Box 187" hidden="1">
              <a:extLst>
                <a:ext uri="{63B3BB69-23CF-44E3-9099-C40C66FF867C}">
                  <a14:compatExt spid="_x0000_s4283"/>
                </a:ext>
                <a:ext uri="{FF2B5EF4-FFF2-40B4-BE49-F238E27FC236}">
                  <a16:creationId xmlns:a16="http://schemas.microsoft.com/office/drawing/2014/main" id="{3A77916F-B7A2-4041-B682-5601623282F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h-T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552450</xdr:colOff>
          <xdr:row>2</xdr:row>
          <xdr:rowOff>200025</xdr:rowOff>
        </xdr:from>
        <xdr:to>
          <xdr:col>9</xdr:col>
          <xdr:colOff>171450</xdr:colOff>
          <xdr:row>4</xdr:row>
          <xdr:rowOff>57150</xdr:rowOff>
        </xdr:to>
        <xdr:sp macro="" textlink="">
          <xdr:nvSpPr>
            <xdr:cNvPr id="4284" name="Check Box 188" hidden="1">
              <a:extLst>
                <a:ext uri="{63B3BB69-23CF-44E3-9099-C40C66FF867C}">
                  <a14:compatExt spid="_x0000_s4284"/>
                </a:ext>
                <a:ext uri="{FF2B5EF4-FFF2-40B4-BE49-F238E27FC236}">
                  <a16:creationId xmlns:a16="http://schemas.microsoft.com/office/drawing/2014/main" id="{C99A166A-3457-48BC-9EF5-C13C326A7B9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h-T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361950</xdr:colOff>
          <xdr:row>2</xdr:row>
          <xdr:rowOff>190500</xdr:rowOff>
        </xdr:from>
        <xdr:to>
          <xdr:col>11</xdr:col>
          <xdr:colOff>114300</xdr:colOff>
          <xdr:row>4</xdr:row>
          <xdr:rowOff>47625</xdr:rowOff>
        </xdr:to>
        <xdr:sp macro="" textlink="">
          <xdr:nvSpPr>
            <xdr:cNvPr id="4285" name="Check Box 189" hidden="1">
              <a:extLst>
                <a:ext uri="{63B3BB69-23CF-44E3-9099-C40C66FF867C}">
                  <a14:compatExt spid="_x0000_s4285"/>
                </a:ext>
                <a:ext uri="{FF2B5EF4-FFF2-40B4-BE49-F238E27FC236}">
                  <a16:creationId xmlns:a16="http://schemas.microsoft.com/office/drawing/2014/main" id="{590E9FA4-E840-48E6-B2DA-3EDACE57059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h-T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314325</xdr:colOff>
          <xdr:row>1</xdr:row>
          <xdr:rowOff>38100</xdr:rowOff>
        </xdr:from>
        <xdr:to>
          <xdr:col>3</xdr:col>
          <xdr:colOff>409575</xdr:colOff>
          <xdr:row>1</xdr:row>
          <xdr:rowOff>266700</xdr:rowOff>
        </xdr:to>
        <xdr:sp macro="" textlink="">
          <xdr:nvSpPr>
            <xdr:cNvPr id="18443" name="Check Box 11" hidden="1">
              <a:extLst>
                <a:ext uri="{63B3BB69-23CF-44E3-9099-C40C66FF867C}">
                  <a14:compatExt spid="_x0000_s18443"/>
                </a:ext>
                <a:ext uri="{FF2B5EF4-FFF2-40B4-BE49-F238E27FC236}">
                  <a16:creationId xmlns:a16="http://schemas.microsoft.com/office/drawing/2014/main" id="{34C4F602-4A7E-41C1-BFB2-D3816EBE265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314325</xdr:colOff>
          <xdr:row>3</xdr:row>
          <xdr:rowOff>38100</xdr:rowOff>
        </xdr:from>
        <xdr:to>
          <xdr:col>3</xdr:col>
          <xdr:colOff>409575</xdr:colOff>
          <xdr:row>3</xdr:row>
          <xdr:rowOff>266700</xdr:rowOff>
        </xdr:to>
        <xdr:sp macro="" textlink="">
          <xdr:nvSpPr>
            <xdr:cNvPr id="18444" name="Check Box 12" hidden="1">
              <a:extLst>
                <a:ext uri="{63B3BB69-23CF-44E3-9099-C40C66FF867C}">
                  <a14:compatExt spid="_x0000_s18444"/>
                </a:ext>
                <a:ext uri="{FF2B5EF4-FFF2-40B4-BE49-F238E27FC236}">
                  <a16:creationId xmlns:a16="http://schemas.microsoft.com/office/drawing/2014/main" id="{71BF4F10-7BCC-41F1-A091-BEB4F65E80B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314325</xdr:colOff>
          <xdr:row>5</xdr:row>
          <xdr:rowOff>38100</xdr:rowOff>
        </xdr:from>
        <xdr:to>
          <xdr:col>3</xdr:col>
          <xdr:colOff>409575</xdr:colOff>
          <xdr:row>5</xdr:row>
          <xdr:rowOff>266700</xdr:rowOff>
        </xdr:to>
        <xdr:sp macro="" textlink="">
          <xdr:nvSpPr>
            <xdr:cNvPr id="18445" name="Check Box 13" hidden="1">
              <a:extLst>
                <a:ext uri="{63B3BB69-23CF-44E3-9099-C40C66FF867C}">
                  <a14:compatExt spid="_x0000_s18445"/>
                </a:ext>
                <a:ext uri="{FF2B5EF4-FFF2-40B4-BE49-F238E27FC236}">
                  <a16:creationId xmlns:a16="http://schemas.microsoft.com/office/drawing/2014/main" id="{490D80C1-A8AC-4502-B649-E5EDFF1475C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314325</xdr:colOff>
          <xdr:row>1</xdr:row>
          <xdr:rowOff>38100</xdr:rowOff>
        </xdr:from>
        <xdr:to>
          <xdr:col>7</xdr:col>
          <xdr:colOff>409575</xdr:colOff>
          <xdr:row>1</xdr:row>
          <xdr:rowOff>266700</xdr:rowOff>
        </xdr:to>
        <xdr:sp macro="" textlink="">
          <xdr:nvSpPr>
            <xdr:cNvPr id="18446" name="Check Box 14" hidden="1">
              <a:extLst>
                <a:ext uri="{63B3BB69-23CF-44E3-9099-C40C66FF867C}">
                  <a14:compatExt spid="_x0000_s18446"/>
                </a:ext>
                <a:ext uri="{FF2B5EF4-FFF2-40B4-BE49-F238E27FC236}">
                  <a16:creationId xmlns:a16="http://schemas.microsoft.com/office/drawing/2014/main" id="{3B095ACD-429B-4E7E-B777-5709D6BF1EA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314325</xdr:colOff>
          <xdr:row>3</xdr:row>
          <xdr:rowOff>38100</xdr:rowOff>
        </xdr:from>
        <xdr:to>
          <xdr:col>7</xdr:col>
          <xdr:colOff>409575</xdr:colOff>
          <xdr:row>3</xdr:row>
          <xdr:rowOff>266700</xdr:rowOff>
        </xdr:to>
        <xdr:sp macro="" textlink="">
          <xdr:nvSpPr>
            <xdr:cNvPr id="18447" name="Check Box 15" hidden="1">
              <a:extLst>
                <a:ext uri="{63B3BB69-23CF-44E3-9099-C40C66FF867C}">
                  <a14:compatExt spid="_x0000_s18447"/>
                </a:ext>
                <a:ext uri="{FF2B5EF4-FFF2-40B4-BE49-F238E27FC236}">
                  <a16:creationId xmlns:a16="http://schemas.microsoft.com/office/drawing/2014/main" id="{690A1C8F-5A91-4F67-A94C-8BF86B7F60E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314325</xdr:colOff>
          <xdr:row>5</xdr:row>
          <xdr:rowOff>38100</xdr:rowOff>
        </xdr:from>
        <xdr:to>
          <xdr:col>7</xdr:col>
          <xdr:colOff>409575</xdr:colOff>
          <xdr:row>5</xdr:row>
          <xdr:rowOff>266700</xdr:rowOff>
        </xdr:to>
        <xdr:sp macro="" textlink="">
          <xdr:nvSpPr>
            <xdr:cNvPr id="18448" name="Check Box 16" hidden="1">
              <a:extLst>
                <a:ext uri="{63B3BB69-23CF-44E3-9099-C40C66FF867C}">
                  <a14:compatExt spid="_x0000_s18448"/>
                </a:ext>
                <a:ext uri="{FF2B5EF4-FFF2-40B4-BE49-F238E27FC236}">
                  <a16:creationId xmlns:a16="http://schemas.microsoft.com/office/drawing/2014/main" id="{B1B9037D-0F64-4327-8C85-03518E1D525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314325</xdr:colOff>
          <xdr:row>8</xdr:row>
          <xdr:rowOff>38100</xdr:rowOff>
        </xdr:from>
        <xdr:to>
          <xdr:col>3</xdr:col>
          <xdr:colOff>409575</xdr:colOff>
          <xdr:row>8</xdr:row>
          <xdr:rowOff>266700</xdr:rowOff>
        </xdr:to>
        <xdr:sp macro="" textlink="">
          <xdr:nvSpPr>
            <xdr:cNvPr id="18451" name="Check Box 19" hidden="1">
              <a:extLst>
                <a:ext uri="{63B3BB69-23CF-44E3-9099-C40C66FF867C}">
                  <a14:compatExt spid="_x0000_s18451"/>
                </a:ext>
                <a:ext uri="{FF2B5EF4-FFF2-40B4-BE49-F238E27FC236}">
                  <a16:creationId xmlns:a16="http://schemas.microsoft.com/office/drawing/2014/main" id="{B083E51E-5DF4-47C5-9E48-D26F94E8F89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314325</xdr:colOff>
          <xdr:row>8</xdr:row>
          <xdr:rowOff>38100</xdr:rowOff>
        </xdr:from>
        <xdr:to>
          <xdr:col>3</xdr:col>
          <xdr:colOff>409575</xdr:colOff>
          <xdr:row>8</xdr:row>
          <xdr:rowOff>266700</xdr:rowOff>
        </xdr:to>
        <xdr:sp macro="" textlink="">
          <xdr:nvSpPr>
            <xdr:cNvPr id="18453" name="Check Box 21" hidden="1">
              <a:extLst>
                <a:ext uri="{63B3BB69-23CF-44E3-9099-C40C66FF867C}">
                  <a14:compatExt spid="_x0000_s18453"/>
                </a:ext>
                <a:ext uri="{FF2B5EF4-FFF2-40B4-BE49-F238E27FC236}">
                  <a16:creationId xmlns:a16="http://schemas.microsoft.com/office/drawing/2014/main" id="{9594EDCD-0FE0-41DC-A90E-712079D0572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314325</xdr:colOff>
          <xdr:row>5</xdr:row>
          <xdr:rowOff>38100</xdr:rowOff>
        </xdr:from>
        <xdr:to>
          <xdr:col>3</xdr:col>
          <xdr:colOff>409575</xdr:colOff>
          <xdr:row>5</xdr:row>
          <xdr:rowOff>266700</xdr:rowOff>
        </xdr:to>
        <xdr:sp macro="" textlink="">
          <xdr:nvSpPr>
            <xdr:cNvPr id="18454" name="Check Box 22" hidden="1">
              <a:extLst>
                <a:ext uri="{63B3BB69-23CF-44E3-9099-C40C66FF867C}">
                  <a14:compatExt spid="_x0000_s18454"/>
                </a:ext>
                <a:ext uri="{FF2B5EF4-FFF2-40B4-BE49-F238E27FC236}">
                  <a16:creationId xmlns:a16="http://schemas.microsoft.com/office/drawing/2014/main" id="{EE271F2D-B0C4-480D-817B-99C55EB516A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314325</xdr:colOff>
          <xdr:row>7</xdr:row>
          <xdr:rowOff>38100</xdr:rowOff>
        </xdr:from>
        <xdr:to>
          <xdr:col>3</xdr:col>
          <xdr:colOff>409575</xdr:colOff>
          <xdr:row>7</xdr:row>
          <xdr:rowOff>266700</xdr:rowOff>
        </xdr:to>
        <xdr:sp macro="" textlink="">
          <xdr:nvSpPr>
            <xdr:cNvPr id="7183" name="Check Box 15" hidden="1">
              <a:extLst>
                <a:ext uri="{63B3BB69-23CF-44E3-9099-C40C66FF867C}">
                  <a14:compatExt spid="_x0000_s7183"/>
                </a:ext>
                <a:ext uri="{FF2B5EF4-FFF2-40B4-BE49-F238E27FC236}">
                  <a16:creationId xmlns:a16="http://schemas.microsoft.com/office/drawing/2014/main" id="{056B0D1C-8AFB-4D58-B6C4-CDF93F18759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314325</xdr:colOff>
          <xdr:row>9</xdr:row>
          <xdr:rowOff>38100</xdr:rowOff>
        </xdr:from>
        <xdr:to>
          <xdr:col>3</xdr:col>
          <xdr:colOff>409575</xdr:colOff>
          <xdr:row>9</xdr:row>
          <xdr:rowOff>266700</xdr:rowOff>
        </xdr:to>
        <xdr:sp macro="" textlink="">
          <xdr:nvSpPr>
            <xdr:cNvPr id="7184" name="Check Box 16" hidden="1">
              <a:extLst>
                <a:ext uri="{63B3BB69-23CF-44E3-9099-C40C66FF867C}">
                  <a14:compatExt spid="_x0000_s7184"/>
                </a:ext>
                <a:ext uri="{FF2B5EF4-FFF2-40B4-BE49-F238E27FC236}">
                  <a16:creationId xmlns:a16="http://schemas.microsoft.com/office/drawing/2014/main" id="{12B08CC0-60E1-4C53-913B-928CF798ED2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314325</xdr:colOff>
          <xdr:row>11</xdr:row>
          <xdr:rowOff>38100</xdr:rowOff>
        </xdr:from>
        <xdr:to>
          <xdr:col>3</xdr:col>
          <xdr:colOff>409575</xdr:colOff>
          <xdr:row>11</xdr:row>
          <xdr:rowOff>266700</xdr:rowOff>
        </xdr:to>
        <xdr:sp macro="" textlink="">
          <xdr:nvSpPr>
            <xdr:cNvPr id="7185" name="Check Box 17" hidden="1">
              <a:extLst>
                <a:ext uri="{63B3BB69-23CF-44E3-9099-C40C66FF867C}">
                  <a14:compatExt spid="_x0000_s7185"/>
                </a:ext>
                <a:ext uri="{FF2B5EF4-FFF2-40B4-BE49-F238E27FC236}">
                  <a16:creationId xmlns:a16="http://schemas.microsoft.com/office/drawing/2014/main" id="{778D4CB5-E097-4082-9599-7E688796747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314325</xdr:colOff>
          <xdr:row>7</xdr:row>
          <xdr:rowOff>38100</xdr:rowOff>
        </xdr:from>
        <xdr:to>
          <xdr:col>7</xdr:col>
          <xdr:colOff>409575</xdr:colOff>
          <xdr:row>7</xdr:row>
          <xdr:rowOff>266700</xdr:rowOff>
        </xdr:to>
        <xdr:sp macro="" textlink="">
          <xdr:nvSpPr>
            <xdr:cNvPr id="7186" name="Check Box 18" hidden="1">
              <a:extLst>
                <a:ext uri="{63B3BB69-23CF-44E3-9099-C40C66FF867C}">
                  <a14:compatExt spid="_x0000_s7186"/>
                </a:ext>
                <a:ext uri="{FF2B5EF4-FFF2-40B4-BE49-F238E27FC236}">
                  <a16:creationId xmlns:a16="http://schemas.microsoft.com/office/drawing/2014/main" id="{47D0DB62-C55E-429F-BA92-EE281D2B123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314325</xdr:colOff>
          <xdr:row>9</xdr:row>
          <xdr:rowOff>38100</xdr:rowOff>
        </xdr:from>
        <xdr:to>
          <xdr:col>7</xdr:col>
          <xdr:colOff>409575</xdr:colOff>
          <xdr:row>9</xdr:row>
          <xdr:rowOff>266700</xdr:rowOff>
        </xdr:to>
        <xdr:sp macro="" textlink="">
          <xdr:nvSpPr>
            <xdr:cNvPr id="7187" name="Check Box 19" hidden="1">
              <a:extLst>
                <a:ext uri="{63B3BB69-23CF-44E3-9099-C40C66FF867C}">
                  <a14:compatExt spid="_x0000_s7187"/>
                </a:ext>
                <a:ext uri="{FF2B5EF4-FFF2-40B4-BE49-F238E27FC236}">
                  <a16:creationId xmlns:a16="http://schemas.microsoft.com/office/drawing/2014/main" id="{E1928EC9-64E3-4DFD-9DC5-E8F5BDB4F20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314325</xdr:colOff>
          <xdr:row>11</xdr:row>
          <xdr:rowOff>38100</xdr:rowOff>
        </xdr:from>
        <xdr:to>
          <xdr:col>7</xdr:col>
          <xdr:colOff>409575</xdr:colOff>
          <xdr:row>11</xdr:row>
          <xdr:rowOff>266700</xdr:rowOff>
        </xdr:to>
        <xdr:sp macro="" textlink="">
          <xdr:nvSpPr>
            <xdr:cNvPr id="7188" name="Check Box 20" hidden="1">
              <a:extLst>
                <a:ext uri="{63B3BB69-23CF-44E3-9099-C40C66FF867C}">
                  <a14:compatExt spid="_x0000_s7188"/>
                </a:ext>
                <a:ext uri="{FF2B5EF4-FFF2-40B4-BE49-F238E27FC236}">
                  <a16:creationId xmlns:a16="http://schemas.microsoft.com/office/drawing/2014/main" id="{1C65D9A7-99BF-4400-96E6-90C007E6425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314325</xdr:colOff>
          <xdr:row>14</xdr:row>
          <xdr:rowOff>38100</xdr:rowOff>
        </xdr:from>
        <xdr:to>
          <xdr:col>3</xdr:col>
          <xdr:colOff>409575</xdr:colOff>
          <xdr:row>14</xdr:row>
          <xdr:rowOff>266700</xdr:rowOff>
        </xdr:to>
        <xdr:sp macro="" textlink="">
          <xdr:nvSpPr>
            <xdr:cNvPr id="7189" name="Check Box 21" hidden="1">
              <a:extLst>
                <a:ext uri="{63B3BB69-23CF-44E3-9099-C40C66FF867C}">
                  <a14:compatExt spid="_x0000_s7189"/>
                </a:ext>
                <a:ext uri="{FF2B5EF4-FFF2-40B4-BE49-F238E27FC236}">
                  <a16:creationId xmlns:a16="http://schemas.microsoft.com/office/drawing/2014/main" id="{D5F8186E-D753-434B-A5D9-C582FE92D7F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314325</xdr:colOff>
          <xdr:row>14</xdr:row>
          <xdr:rowOff>38100</xdr:rowOff>
        </xdr:from>
        <xdr:to>
          <xdr:col>3</xdr:col>
          <xdr:colOff>409575</xdr:colOff>
          <xdr:row>14</xdr:row>
          <xdr:rowOff>266700</xdr:rowOff>
        </xdr:to>
        <xdr:sp macro="" textlink="">
          <xdr:nvSpPr>
            <xdr:cNvPr id="7190" name="Check Box 22" hidden="1">
              <a:extLst>
                <a:ext uri="{63B3BB69-23CF-44E3-9099-C40C66FF867C}">
                  <a14:compatExt spid="_x0000_s7190"/>
                </a:ext>
                <a:ext uri="{FF2B5EF4-FFF2-40B4-BE49-F238E27FC236}">
                  <a16:creationId xmlns:a16="http://schemas.microsoft.com/office/drawing/2014/main" id="{3B38C1D8-0858-4AD9-AEA3-A9857D434BE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314325</xdr:colOff>
          <xdr:row>11</xdr:row>
          <xdr:rowOff>38100</xdr:rowOff>
        </xdr:from>
        <xdr:to>
          <xdr:col>3</xdr:col>
          <xdr:colOff>409575</xdr:colOff>
          <xdr:row>11</xdr:row>
          <xdr:rowOff>266700</xdr:rowOff>
        </xdr:to>
        <xdr:sp macro="" textlink="">
          <xdr:nvSpPr>
            <xdr:cNvPr id="7191" name="Check Box 23" hidden="1">
              <a:extLst>
                <a:ext uri="{63B3BB69-23CF-44E3-9099-C40C66FF867C}">
                  <a14:compatExt spid="_x0000_s7191"/>
                </a:ext>
                <a:ext uri="{FF2B5EF4-FFF2-40B4-BE49-F238E27FC236}">
                  <a16:creationId xmlns:a16="http://schemas.microsoft.com/office/drawing/2014/main" id="{0679814C-2E00-455C-8279-B7FD7514431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5</xdr:row>
          <xdr:rowOff>38100</xdr:rowOff>
        </xdr:from>
        <xdr:to>
          <xdr:col>7</xdr:col>
          <xdr:colOff>638175</xdr:colOff>
          <xdr:row>5</xdr:row>
          <xdr:rowOff>257175</xdr:rowOff>
        </xdr:to>
        <xdr:sp macro="" textlink="">
          <xdr:nvSpPr>
            <xdr:cNvPr id="132097" name="Check Box 1" hidden="1">
              <a:extLst>
                <a:ext uri="{63B3BB69-23CF-44E3-9099-C40C66FF867C}">
                  <a14:compatExt spid="_x0000_s132097"/>
                </a:ext>
                <a:ext uri="{FF2B5EF4-FFF2-40B4-BE49-F238E27FC236}">
                  <a16:creationId xmlns:a16="http://schemas.microsoft.com/office/drawing/2014/main" id="{5FECB8D3-B7C4-4FC6-903B-8735F968204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6</xdr:row>
          <xdr:rowOff>28575</xdr:rowOff>
        </xdr:from>
        <xdr:to>
          <xdr:col>7</xdr:col>
          <xdr:colOff>628650</xdr:colOff>
          <xdr:row>6</xdr:row>
          <xdr:rowOff>247650</xdr:rowOff>
        </xdr:to>
        <xdr:sp macro="" textlink="">
          <xdr:nvSpPr>
            <xdr:cNvPr id="132098" name="Check Box 2" hidden="1">
              <a:extLst>
                <a:ext uri="{63B3BB69-23CF-44E3-9099-C40C66FF867C}">
                  <a14:compatExt spid="_x0000_s132098"/>
                </a:ext>
                <a:ext uri="{FF2B5EF4-FFF2-40B4-BE49-F238E27FC236}">
                  <a16:creationId xmlns:a16="http://schemas.microsoft.com/office/drawing/2014/main" id="{53B1D1F4-4A8A-4694-95DD-1822EFA960A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7</xdr:row>
          <xdr:rowOff>9525</xdr:rowOff>
        </xdr:from>
        <xdr:to>
          <xdr:col>7</xdr:col>
          <xdr:colOff>628650</xdr:colOff>
          <xdr:row>7</xdr:row>
          <xdr:rowOff>228600</xdr:rowOff>
        </xdr:to>
        <xdr:sp macro="" textlink="">
          <xdr:nvSpPr>
            <xdr:cNvPr id="132099" name="Check Box 3" hidden="1">
              <a:extLst>
                <a:ext uri="{63B3BB69-23CF-44E3-9099-C40C66FF867C}">
                  <a14:compatExt spid="_x0000_s132099"/>
                </a:ext>
                <a:ext uri="{FF2B5EF4-FFF2-40B4-BE49-F238E27FC236}">
                  <a16:creationId xmlns:a16="http://schemas.microsoft.com/office/drawing/2014/main" id="{B0379C2D-9DB9-45F7-98E2-10A2E0B5B0A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8</xdr:row>
          <xdr:rowOff>38100</xdr:rowOff>
        </xdr:from>
        <xdr:to>
          <xdr:col>7</xdr:col>
          <xdr:colOff>638175</xdr:colOff>
          <xdr:row>8</xdr:row>
          <xdr:rowOff>257175</xdr:rowOff>
        </xdr:to>
        <xdr:sp macro="" textlink="">
          <xdr:nvSpPr>
            <xdr:cNvPr id="132100" name="Check Box 4" hidden="1">
              <a:extLst>
                <a:ext uri="{63B3BB69-23CF-44E3-9099-C40C66FF867C}">
                  <a14:compatExt spid="_x0000_s132100"/>
                </a:ext>
                <a:ext uri="{FF2B5EF4-FFF2-40B4-BE49-F238E27FC236}">
                  <a16:creationId xmlns:a16="http://schemas.microsoft.com/office/drawing/2014/main" id="{61C67822-F028-4BFC-BFEF-7372B572B63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9</xdr:row>
          <xdr:rowOff>28575</xdr:rowOff>
        </xdr:from>
        <xdr:to>
          <xdr:col>7</xdr:col>
          <xdr:colOff>628650</xdr:colOff>
          <xdr:row>9</xdr:row>
          <xdr:rowOff>247650</xdr:rowOff>
        </xdr:to>
        <xdr:sp macro="" textlink="">
          <xdr:nvSpPr>
            <xdr:cNvPr id="132101" name="Check Box 5" hidden="1">
              <a:extLst>
                <a:ext uri="{63B3BB69-23CF-44E3-9099-C40C66FF867C}">
                  <a14:compatExt spid="_x0000_s132101"/>
                </a:ext>
                <a:ext uri="{FF2B5EF4-FFF2-40B4-BE49-F238E27FC236}">
                  <a16:creationId xmlns:a16="http://schemas.microsoft.com/office/drawing/2014/main" id="{E662EF94-6BCA-4C65-A6CC-600368F814F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10</xdr:row>
          <xdr:rowOff>9525</xdr:rowOff>
        </xdr:from>
        <xdr:to>
          <xdr:col>7</xdr:col>
          <xdr:colOff>628650</xdr:colOff>
          <xdr:row>10</xdr:row>
          <xdr:rowOff>228600</xdr:rowOff>
        </xdr:to>
        <xdr:sp macro="" textlink="">
          <xdr:nvSpPr>
            <xdr:cNvPr id="132102" name="Check Box 6" hidden="1">
              <a:extLst>
                <a:ext uri="{63B3BB69-23CF-44E3-9099-C40C66FF867C}">
                  <a14:compatExt spid="_x0000_s132102"/>
                </a:ext>
                <a:ext uri="{FF2B5EF4-FFF2-40B4-BE49-F238E27FC236}">
                  <a16:creationId xmlns:a16="http://schemas.microsoft.com/office/drawing/2014/main" id="{893E4C39-0791-4761-A514-EDCF87C2249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11</xdr:row>
          <xdr:rowOff>38100</xdr:rowOff>
        </xdr:from>
        <xdr:to>
          <xdr:col>7</xdr:col>
          <xdr:colOff>638175</xdr:colOff>
          <xdr:row>11</xdr:row>
          <xdr:rowOff>257175</xdr:rowOff>
        </xdr:to>
        <xdr:sp macro="" textlink="">
          <xdr:nvSpPr>
            <xdr:cNvPr id="132103" name="Check Box 7" hidden="1">
              <a:extLst>
                <a:ext uri="{63B3BB69-23CF-44E3-9099-C40C66FF867C}">
                  <a14:compatExt spid="_x0000_s132103"/>
                </a:ext>
                <a:ext uri="{FF2B5EF4-FFF2-40B4-BE49-F238E27FC236}">
                  <a16:creationId xmlns:a16="http://schemas.microsoft.com/office/drawing/2014/main" id="{83F525DA-43FA-4797-B67E-0EA65C8CA88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12</xdr:row>
          <xdr:rowOff>28575</xdr:rowOff>
        </xdr:from>
        <xdr:to>
          <xdr:col>7</xdr:col>
          <xdr:colOff>628650</xdr:colOff>
          <xdr:row>12</xdr:row>
          <xdr:rowOff>247650</xdr:rowOff>
        </xdr:to>
        <xdr:sp macro="" textlink="">
          <xdr:nvSpPr>
            <xdr:cNvPr id="132104" name="Check Box 8" hidden="1">
              <a:extLst>
                <a:ext uri="{63B3BB69-23CF-44E3-9099-C40C66FF867C}">
                  <a14:compatExt spid="_x0000_s132104"/>
                </a:ext>
                <a:ext uri="{FF2B5EF4-FFF2-40B4-BE49-F238E27FC236}">
                  <a16:creationId xmlns:a16="http://schemas.microsoft.com/office/drawing/2014/main" id="{E23F7A99-FF8F-455B-B6D6-81F2FE0E159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13</xdr:row>
          <xdr:rowOff>9525</xdr:rowOff>
        </xdr:from>
        <xdr:to>
          <xdr:col>7</xdr:col>
          <xdr:colOff>628650</xdr:colOff>
          <xdr:row>13</xdr:row>
          <xdr:rowOff>228600</xdr:rowOff>
        </xdr:to>
        <xdr:sp macro="" textlink="">
          <xdr:nvSpPr>
            <xdr:cNvPr id="132105" name="Check Box 9" hidden="1">
              <a:extLst>
                <a:ext uri="{63B3BB69-23CF-44E3-9099-C40C66FF867C}">
                  <a14:compatExt spid="_x0000_s132105"/>
                </a:ext>
                <a:ext uri="{FF2B5EF4-FFF2-40B4-BE49-F238E27FC236}">
                  <a16:creationId xmlns:a16="http://schemas.microsoft.com/office/drawing/2014/main" id="{8DAA5B1D-D42A-4307-AAE3-750C4F4FC87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5</xdr:row>
          <xdr:rowOff>38100</xdr:rowOff>
        </xdr:from>
        <xdr:to>
          <xdr:col>7</xdr:col>
          <xdr:colOff>638175</xdr:colOff>
          <xdr:row>5</xdr:row>
          <xdr:rowOff>257175</xdr:rowOff>
        </xdr:to>
        <xdr:sp macro="" textlink="">
          <xdr:nvSpPr>
            <xdr:cNvPr id="132106" name="Check Box 10" hidden="1">
              <a:extLst>
                <a:ext uri="{63B3BB69-23CF-44E3-9099-C40C66FF867C}">
                  <a14:compatExt spid="_x0000_s132106"/>
                </a:ext>
                <a:ext uri="{FF2B5EF4-FFF2-40B4-BE49-F238E27FC236}">
                  <a16:creationId xmlns:a16="http://schemas.microsoft.com/office/drawing/2014/main" id="{7967FB77-F46E-4B2A-9539-95829E0F216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6</xdr:row>
          <xdr:rowOff>28575</xdr:rowOff>
        </xdr:from>
        <xdr:to>
          <xdr:col>7</xdr:col>
          <xdr:colOff>628650</xdr:colOff>
          <xdr:row>6</xdr:row>
          <xdr:rowOff>247650</xdr:rowOff>
        </xdr:to>
        <xdr:sp macro="" textlink="">
          <xdr:nvSpPr>
            <xdr:cNvPr id="132107" name="Check Box 11" hidden="1">
              <a:extLst>
                <a:ext uri="{63B3BB69-23CF-44E3-9099-C40C66FF867C}">
                  <a14:compatExt spid="_x0000_s132107"/>
                </a:ext>
                <a:ext uri="{FF2B5EF4-FFF2-40B4-BE49-F238E27FC236}">
                  <a16:creationId xmlns:a16="http://schemas.microsoft.com/office/drawing/2014/main" id="{BCE26BB4-CED8-4ED8-A595-8A40CCE244D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7</xdr:row>
          <xdr:rowOff>9525</xdr:rowOff>
        </xdr:from>
        <xdr:to>
          <xdr:col>7</xdr:col>
          <xdr:colOff>628650</xdr:colOff>
          <xdr:row>7</xdr:row>
          <xdr:rowOff>228600</xdr:rowOff>
        </xdr:to>
        <xdr:sp macro="" textlink="">
          <xdr:nvSpPr>
            <xdr:cNvPr id="132108" name="Check Box 12" hidden="1">
              <a:extLst>
                <a:ext uri="{63B3BB69-23CF-44E3-9099-C40C66FF867C}">
                  <a14:compatExt spid="_x0000_s132108"/>
                </a:ext>
                <a:ext uri="{FF2B5EF4-FFF2-40B4-BE49-F238E27FC236}">
                  <a16:creationId xmlns:a16="http://schemas.microsoft.com/office/drawing/2014/main" id="{00D7AA6B-33CD-44CE-A174-01A4D59A274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381000</xdr:colOff>
      <xdr:row>21</xdr:row>
      <xdr:rowOff>66675</xdr:rowOff>
    </xdr:from>
    <xdr:to>
      <xdr:col>14</xdr:col>
      <xdr:colOff>438150</xdr:colOff>
      <xdr:row>23</xdr:row>
      <xdr:rowOff>152400</xdr:rowOff>
    </xdr:to>
    <xdr:grpSp>
      <xdr:nvGrpSpPr>
        <xdr:cNvPr id="213665" name="Group 31">
          <a:extLst>
            <a:ext uri="{FF2B5EF4-FFF2-40B4-BE49-F238E27FC236}">
              <a16:creationId xmlns:a16="http://schemas.microsoft.com/office/drawing/2014/main" id="{A3230CB6-9E04-4778-A379-C644552E2B3A}"/>
            </a:ext>
          </a:extLst>
        </xdr:cNvPr>
        <xdr:cNvGrpSpPr>
          <a:grpSpLocks/>
        </xdr:cNvGrpSpPr>
      </xdr:nvGrpSpPr>
      <xdr:grpSpPr bwMode="auto">
        <a:xfrm>
          <a:off x="3686175" y="5962650"/>
          <a:ext cx="7067550" cy="561975"/>
          <a:chOff x="3519495" y="5662613"/>
          <a:chExt cx="7072362" cy="566737"/>
        </a:xfrm>
      </xdr:grpSpPr>
      <xdr:grpSp>
        <xdr:nvGrpSpPr>
          <xdr:cNvPr id="213666" name="Group 19">
            <a:extLst>
              <a:ext uri="{FF2B5EF4-FFF2-40B4-BE49-F238E27FC236}">
                <a16:creationId xmlns:a16="http://schemas.microsoft.com/office/drawing/2014/main" id="{217BE1D6-A6AD-4F96-BA3A-E20E72B07669}"/>
              </a:ext>
            </a:extLst>
          </xdr:cNvPr>
          <xdr:cNvGrpSpPr>
            <a:grpSpLocks/>
          </xdr:cNvGrpSpPr>
        </xdr:nvGrpSpPr>
        <xdr:grpSpPr bwMode="auto">
          <a:xfrm>
            <a:off x="3519495" y="5662613"/>
            <a:ext cx="7072362" cy="518988"/>
            <a:chOff x="1214414" y="2285992"/>
            <a:chExt cx="7072362" cy="518988"/>
          </a:xfrm>
        </xdr:grpSpPr>
        <xdr:sp macro="" textlink="">
          <xdr:nvSpPr>
            <xdr:cNvPr id="21" name="TextBox 4">
              <a:extLst>
                <a:ext uri="{FF2B5EF4-FFF2-40B4-BE49-F238E27FC236}">
                  <a16:creationId xmlns:a16="http://schemas.microsoft.com/office/drawing/2014/main" id="{ADD7432F-FB4F-45B4-80CE-DF39F332DF7F}"/>
                </a:ext>
              </a:extLst>
            </xdr:cNvPr>
            <xdr:cNvSpPr txBox="1"/>
          </xdr:nvSpPr>
          <xdr:spPr>
            <a:xfrm>
              <a:off x="1214414" y="2285992"/>
              <a:ext cx="7072362" cy="518709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th-TH"/>
              </a:defPPr>
              <a:lvl1pPr marL="0" algn="l" defTabSz="914400" rtl="0" eaLnBrk="1" latinLnBrk="0" hangingPunct="1">
                <a:defRPr sz="2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2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2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2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2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2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2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2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2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r>
                <a:rPr lang="en-US" sz="1200">
                  <a:latin typeface="CordiaUPC" pitchFamily="34" charset="-34"/>
                  <a:cs typeface="CordiaUPC" pitchFamily="34" charset="-34"/>
                </a:rPr>
                <a:t>kWh</a:t>
              </a:r>
            </a:p>
            <a:p>
              <a:pPr algn="ctr"/>
              <a:r>
                <a:rPr lang="en-US" sz="1200">
                  <a:latin typeface="CordiaUPC" pitchFamily="34" charset="-34"/>
                  <a:cs typeface="CordiaUPC" pitchFamily="34" charset="-34"/>
                </a:rPr>
                <a:t>[Peak Max(kW) x 24(Hr) x </a:t>
              </a:r>
              <a:r>
                <a:rPr lang="th-TH" sz="1200">
                  <a:latin typeface="CordiaUPC" pitchFamily="34" charset="-34"/>
                  <a:cs typeface="CordiaUPC" pitchFamily="34" charset="-34"/>
                </a:rPr>
                <a:t>จำนวนวันในแต่ละเดือน</a:t>
              </a:r>
              <a:r>
                <a:rPr lang="en-US" sz="1200">
                  <a:latin typeface="CordiaUPC" pitchFamily="34" charset="-34"/>
                  <a:cs typeface="CordiaUPC" pitchFamily="34" charset="-34"/>
                </a:rPr>
                <a:t>]</a:t>
              </a:r>
              <a:endParaRPr lang="th-TH" sz="1200">
                <a:latin typeface="CordiaUPC" pitchFamily="34" charset="-34"/>
                <a:cs typeface="CordiaUPC" pitchFamily="34" charset="-34"/>
              </a:endParaRPr>
            </a:p>
          </xdr:txBody>
        </xdr:sp>
        <xdr:cxnSp macro="">
          <xdr:nvCxnSpPr>
            <xdr:cNvPr id="22" name="Straight Connector 21">
              <a:extLst>
                <a:ext uri="{FF2B5EF4-FFF2-40B4-BE49-F238E27FC236}">
                  <a16:creationId xmlns:a16="http://schemas.microsoft.com/office/drawing/2014/main" id="{C2363CD9-BCB3-413F-9F97-79EA3FF15A32}"/>
                </a:ext>
              </a:extLst>
            </xdr:cNvPr>
            <xdr:cNvCxnSpPr/>
          </xdr:nvCxnSpPr>
          <xdr:spPr>
            <a:xfrm>
              <a:off x="3683069" y="2535741"/>
              <a:ext cx="2144584" cy="0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23" name="Double Bracket 22">
              <a:extLst>
                <a:ext uri="{FF2B5EF4-FFF2-40B4-BE49-F238E27FC236}">
                  <a16:creationId xmlns:a16="http://schemas.microsoft.com/office/drawing/2014/main" id="{4ED2BF26-AC8D-44A1-9F7A-BEF82553A7A3}"/>
                </a:ext>
              </a:extLst>
            </xdr:cNvPr>
            <xdr:cNvSpPr/>
          </xdr:nvSpPr>
          <xdr:spPr>
            <a:xfrm>
              <a:off x="3587754" y="2382049"/>
              <a:ext cx="2306619" cy="413046"/>
            </a:xfrm>
            <a:prstGeom prst="bracketPair">
              <a:avLst/>
            </a:prstGeom>
            <a:ln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  <xdr:txBody>
            <a:bodyPr wrap="square" rtlCol="0" anchor="ctr"/>
            <a:lstStyle/>
            <a:p>
              <a:endParaRPr lang="en-GB"/>
            </a:p>
          </xdr:txBody>
        </xdr:sp>
        <xdr:sp macro="" textlink="">
          <xdr:nvSpPr>
            <xdr:cNvPr id="24" name="TextBox 14">
              <a:extLst>
                <a:ext uri="{FF2B5EF4-FFF2-40B4-BE49-F238E27FC236}">
                  <a16:creationId xmlns:a16="http://schemas.microsoft.com/office/drawing/2014/main" id="{29E35FF7-B296-45E1-B7DB-4B651B017174}"/>
                </a:ext>
              </a:extLst>
            </xdr:cNvPr>
            <xdr:cNvSpPr txBox="1"/>
          </xdr:nvSpPr>
          <xdr:spPr>
            <a:xfrm>
              <a:off x="2453507" y="2391655"/>
              <a:ext cx="1105652" cy="316989"/>
            </a:xfrm>
            <a:prstGeom prst="rect">
              <a:avLst/>
            </a:prstGeom>
            <a:noFill/>
          </xdr:spPr>
          <xdr:txBody>
            <a:bodyPr wrap="square" rtlCol="0">
              <a:noAutofit/>
            </a:bodyPr>
            <a:lstStyle>
              <a:defPPr>
                <a:defRPr lang="th-TH"/>
              </a:defPPr>
              <a:lvl1pPr marL="0" algn="l" defTabSz="914400" rtl="0" eaLnBrk="1" latinLnBrk="0" hangingPunct="1">
                <a:defRPr sz="2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2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2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2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2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2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2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2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2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th-TH" sz="1200">
                  <a:latin typeface="CordiaUPC" pitchFamily="34" charset="-34"/>
                  <a:cs typeface="CordiaUPC" pitchFamily="34" charset="-34"/>
                </a:rPr>
                <a:t>ค่าตัวประกอบภาระ</a:t>
              </a:r>
              <a:r>
                <a:rPr lang="en-US" sz="1200">
                  <a:latin typeface="CordiaUPC" pitchFamily="34" charset="-34"/>
                  <a:cs typeface="CordiaUPC" pitchFamily="34" charset="-34"/>
                </a:rPr>
                <a:t> = </a:t>
              </a:r>
              <a:endParaRPr lang="th-TH" sz="1200"/>
            </a:p>
          </xdr:txBody>
        </xdr:sp>
        <xdr:sp macro="" textlink="">
          <xdr:nvSpPr>
            <xdr:cNvPr id="25" name="TextBox 17">
              <a:extLst>
                <a:ext uri="{FF2B5EF4-FFF2-40B4-BE49-F238E27FC236}">
                  <a16:creationId xmlns:a16="http://schemas.microsoft.com/office/drawing/2014/main" id="{60032CD7-4425-45B6-8561-48E6054A3E3D}"/>
                </a:ext>
              </a:extLst>
            </xdr:cNvPr>
            <xdr:cNvSpPr txBox="1"/>
          </xdr:nvSpPr>
          <xdr:spPr>
            <a:xfrm>
              <a:off x="5913436" y="2410866"/>
              <a:ext cx="629078" cy="316989"/>
            </a:xfrm>
            <a:prstGeom prst="rect">
              <a:avLst/>
            </a:prstGeom>
            <a:noFill/>
          </xdr:spPr>
          <xdr:txBody>
            <a:bodyPr wrap="square" rtlCol="0">
              <a:noAutofit/>
            </a:bodyPr>
            <a:lstStyle>
              <a:defPPr>
                <a:defRPr lang="th-TH"/>
              </a:defPPr>
              <a:lvl1pPr marL="0" algn="l" defTabSz="914400" rtl="0" eaLnBrk="1" latinLnBrk="0" hangingPunct="1">
                <a:defRPr sz="2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2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2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2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2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2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2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2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2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en-US" sz="1200">
                  <a:latin typeface="CordiaUPC" pitchFamily="34" charset="-34"/>
                  <a:cs typeface="CordiaUPC" pitchFamily="34" charset="-34"/>
                </a:rPr>
                <a:t>x 100%</a:t>
              </a:r>
              <a:endParaRPr lang="th-TH" sz="1200"/>
            </a:p>
          </xdr:txBody>
        </xdr:sp>
      </xdr:grpSp>
      <xdr:sp macro="" textlink="">
        <xdr:nvSpPr>
          <xdr:cNvPr id="31" name="Rectangle 30">
            <a:extLst>
              <a:ext uri="{FF2B5EF4-FFF2-40B4-BE49-F238E27FC236}">
                <a16:creationId xmlns:a16="http://schemas.microsoft.com/office/drawing/2014/main" id="{BDB18B79-A953-4D75-98F0-19FB62C1115C}"/>
              </a:ext>
            </a:extLst>
          </xdr:cNvPr>
          <xdr:cNvSpPr/>
        </xdr:nvSpPr>
        <xdr:spPr>
          <a:xfrm>
            <a:off x="4758588" y="5681824"/>
            <a:ext cx="3993692" cy="547526"/>
          </a:xfrm>
          <a:prstGeom prst="rect">
            <a:avLst/>
          </a:prstGeom>
          <a:noFill/>
          <a:ln w="9525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en-GB"/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609600</xdr:colOff>
      <xdr:row>43</xdr:row>
      <xdr:rowOff>95250</xdr:rowOff>
    </xdr:from>
    <xdr:to>
      <xdr:col>4</xdr:col>
      <xdr:colOff>38100</xdr:colOff>
      <xdr:row>44</xdr:row>
      <xdr:rowOff>180975</xdr:rowOff>
    </xdr:to>
    <xdr:sp macro="" textlink="">
      <xdr:nvSpPr>
        <xdr:cNvPr id="215293" name="Text Box 1">
          <a:extLst>
            <a:ext uri="{FF2B5EF4-FFF2-40B4-BE49-F238E27FC236}">
              <a16:creationId xmlns:a16="http://schemas.microsoft.com/office/drawing/2014/main" id="{C6C37B68-34C6-4903-8F9A-7FA23F9B2724}"/>
            </a:ext>
          </a:extLst>
        </xdr:cNvPr>
        <xdr:cNvSpPr txBox="1">
          <a:spLocks noChangeArrowheads="1"/>
        </xdr:cNvSpPr>
      </xdr:nvSpPr>
      <xdr:spPr bwMode="auto">
        <a:xfrm>
          <a:off x="2057400" y="10725150"/>
          <a:ext cx="381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381000</xdr:colOff>
      <xdr:row>49</xdr:row>
      <xdr:rowOff>133350</xdr:rowOff>
    </xdr:from>
    <xdr:to>
      <xdr:col>2</xdr:col>
      <xdr:colOff>457200</xdr:colOff>
      <xdr:row>50</xdr:row>
      <xdr:rowOff>180975</xdr:rowOff>
    </xdr:to>
    <xdr:sp macro="" textlink="">
      <xdr:nvSpPr>
        <xdr:cNvPr id="215294" name="Text Box 2">
          <a:extLst>
            <a:ext uri="{FF2B5EF4-FFF2-40B4-BE49-F238E27FC236}">
              <a16:creationId xmlns:a16="http://schemas.microsoft.com/office/drawing/2014/main" id="{94C3A0CD-730D-4FA5-A528-89EECEFDEC34}"/>
            </a:ext>
          </a:extLst>
        </xdr:cNvPr>
        <xdr:cNvSpPr txBox="1">
          <a:spLocks noChangeArrowheads="1"/>
        </xdr:cNvSpPr>
      </xdr:nvSpPr>
      <xdr:spPr bwMode="auto">
        <a:xfrm>
          <a:off x="1333500" y="122682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38100</xdr:colOff>
      <xdr:row>50</xdr:row>
      <xdr:rowOff>0</xdr:rowOff>
    </xdr:from>
    <xdr:to>
      <xdr:col>4</xdr:col>
      <xdr:colOff>114300</xdr:colOff>
      <xdr:row>51</xdr:row>
      <xdr:rowOff>95250</xdr:rowOff>
    </xdr:to>
    <xdr:sp macro="" textlink="">
      <xdr:nvSpPr>
        <xdr:cNvPr id="215295" name="Text Box 3">
          <a:extLst>
            <a:ext uri="{FF2B5EF4-FFF2-40B4-BE49-F238E27FC236}">
              <a16:creationId xmlns:a16="http://schemas.microsoft.com/office/drawing/2014/main" id="{B3CB798C-528C-486B-A6C6-A1CFF7BD9739}"/>
            </a:ext>
          </a:extLst>
        </xdr:cNvPr>
        <xdr:cNvSpPr txBox="1">
          <a:spLocks noChangeArrowheads="1"/>
        </xdr:cNvSpPr>
      </xdr:nvSpPr>
      <xdr:spPr bwMode="auto">
        <a:xfrm>
          <a:off x="2095500" y="124015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20</xdr:row>
      <xdr:rowOff>57150</xdr:rowOff>
    </xdr:from>
    <xdr:to>
      <xdr:col>6</xdr:col>
      <xdr:colOff>0</xdr:colOff>
      <xdr:row>22</xdr:row>
      <xdr:rowOff>38100</xdr:rowOff>
    </xdr:to>
    <xdr:pic>
      <xdr:nvPicPr>
        <xdr:cNvPr id="848913" name="Picture 1">
          <a:extLst>
            <a:ext uri="{FF2B5EF4-FFF2-40B4-BE49-F238E27FC236}">
              <a16:creationId xmlns:a16="http://schemas.microsoft.com/office/drawing/2014/main" id="{D861383C-1000-4746-BFB3-E883DD35E5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6219825"/>
          <a:ext cx="54864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napaporn\Target%20&amp;%20Plan\Building\Phyathai%203_ET&amp;P\Energy%20Consumption%20&amp;%20EEI%20_PP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uthprapon\common\DeltaElectronics3\rawDat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1.&#3591;&#3634;&#3609;%20&#3588;&#3640;&#3603;&#3617;&#3591;&#3588;&#3621;\&#3595;&#3629;&#3591;&#3592;&#3604;&#3627;&#3617;&#3634;&#3618;&#3588;&#3619;&#3640;&#3601;%20Font_TH%20sarabun%204%20exel%2020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E"/>
      <sheetName val="Chart1"/>
      <sheetName val="Water"/>
      <sheetName val="Chart2"/>
      <sheetName val="Product"/>
      <sheetName val="Chart3"/>
      <sheetName val="EEI"/>
      <sheetName val="Chart4"/>
      <sheetName val="Chart5"/>
      <sheetName val="Sheet1"/>
      <sheetName val="Energy Consumption &amp; EEI _PPW"/>
      <sheetName val="fas"/>
      <sheetName val="CU03+SF01-4"/>
      <sheetName val="การใช้พลังงาน(1)"/>
    </sheetNames>
    <sheetDataSet>
      <sheetData sheetId="0" refreshError="1">
        <row r="2">
          <cell r="A2" t="str">
            <v>อาคาร บางกอกซิตี้ ทาวเวอร์</v>
          </cell>
        </row>
        <row r="3">
          <cell r="A3" t="str">
            <v>บริษัท : กองทุนรวมสินทรัพย์ไทย 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E"/>
      <sheetName val="Chart1"/>
      <sheetName val="EEtemp"/>
      <sheetName val="Water"/>
      <sheetName val="Chart2"/>
      <sheetName val="Product"/>
      <sheetName val="Chart3"/>
      <sheetName val="EEI"/>
      <sheetName val="Chart4"/>
      <sheetName val="Chart5"/>
      <sheetName val="EEItemp"/>
      <sheetName val="Sheet2"/>
      <sheetName val="Sheet3"/>
      <sheetName val="#REF"/>
      <sheetName val="Sol-Other"/>
      <sheetName val="การใช้พลังงาน(1)"/>
      <sheetName val="MONTH"/>
      <sheetName val="f_test_ผลรวม"/>
      <sheetName val="f_test_รหัส"/>
      <sheetName val="f_test_วัน"/>
      <sheetName val="Fuel Type"/>
      <sheetName val="จ้างหล่อ"/>
      <sheetName val="Attachment-4(2)"/>
      <sheetName val="MAY"/>
      <sheetName val="Pulp2"/>
      <sheetName val="ก.3"/>
      <sheetName val="Eirr"/>
      <sheetName val="CV005 CCA to FM"/>
      <sheetName val="CV001 FM for upload"/>
      <sheetName val="work order"/>
      <sheetName val="SBM2 (FG.1)"/>
      <sheetName val="Fuel_Type"/>
      <sheetName val="ก_3"/>
      <sheetName val="SBM2_(FG_1)"/>
      <sheetName val="work_order"/>
      <sheetName val="UW FRM E2"/>
      <sheetName val="SUM น้ำ"/>
      <sheetName val="NOJOS"/>
      <sheetName val="FIAT"/>
      <sheetName val="rawData"/>
    </sheetNames>
    <sheetDataSet>
      <sheetData sheetId="0" refreshError="1">
        <row r="2">
          <cell r="A2" t="str">
            <v>บริษัท เดลต้า อิเลคโทรนิคส์ (ประเทศไทย) จำกัด (มหาชน) โรงงานที่สาม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วมกลุ่ม"/>
      <sheetName val="FG"/>
      <sheetName val="INPUT"/>
      <sheetName val="ข้อมูลเบื้องต้น"/>
      <sheetName val=" เทียบ"/>
      <sheetName val="ไม่เทียบ"/>
      <sheetName val="allNY"/>
      <sheetName val="ซองจดหมาย (ปกติ)"/>
      <sheetName val="รายชื่อโรงงาน"/>
      <sheetName val="กรอกข้อมูลเบื้องต้น"/>
      <sheetName val="ซองจดหมาย (A4)"/>
      <sheetName val="ซองจดหมาย"/>
      <sheetName val="Lists"/>
      <sheetName val="Lebel"/>
      <sheetName val="fas"/>
      <sheetName val="input_FBR51-52"/>
      <sheetName val="ECCT 419 ฉบับ ab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">
          <cell r="B2">
            <v>1</v>
          </cell>
        </row>
        <row r="3">
          <cell r="B3">
            <v>2</v>
          </cell>
        </row>
        <row r="4">
          <cell r="B4">
            <v>3</v>
          </cell>
        </row>
        <row r="5">
          <cell r="B5">
            <v>4</v>
          </cell>
        </row>
        <row r="6">
          <cell r="B6">
            <v>5</v>
          </cell>
        </row>
        <row r="7">
          <cell r="B7">
            <v>6</v>
          </cell>
        </row>
        <row r="8">
          <cell r="B8">
            <v>7</v>
          </cell>
        </row>
        <row r="9">
          <cell r="B9">
            <v>8</v>
          </cell>
        </row>
        <row r="10">
          <cell r="B10">
            <v>9</v>
          </cell>
        </row>
        <row r="11">
          <cell r="B11">
            <v>10</v>
          </cell>
        </row>
        <row r="12">
          <cell r="B12">
            <v>11</v>
          </cell>
        </row>
        <row r="13">
          <cell r="B13">
            <v>12</v>
          </cell>
        </row>
        <row r="14">
          <cell r="B14">
            <v>13</v>
          </cell>
        </row>
        <row r="15">
          <cell r="B15">
            <v>14</v>
          </cell>
        </row>
        <row r="16">
          <cell r="B16">
            <v>15</v>
          </cell>
        </row>
        <row r="17">
          <cell r="B17">
            <v>16</v>
          </cell>
        </row>
        <row r="18">
          <cell r="B18">
            <v>17</v>
          </cell>
        </row>
        <row r="19">
          <cell r="B19">
            <v>18</v>
          </cell>
        </row>
        <row r="20">
          <cell r="B20">
            <v>19</v>
          </cell>
        </row>
        <row r="21">
          <cell r="B21">
            <v>20</v>
          </cell>
        </row>
        <row r="22">
          <cell r="B22">
            <v>21</v>
          </cell>
        </row>
        <row r="23">
          <cell r="B23">
            <v>22</v>
          </cell>
        </row>
        <row r="24">
          <cell r="B24">
            <v>23</v>
          </cell>
        </row>
        <row r="25">
          <cell r="B25">
            <v>24</v>
          </cell>
        </row>
        <row r="26">
          <cell r="B26">
            <v>25</v>
          </cell>
        </row>
        <row r="27">
          <cell r="B27">
            <v>26</v>
          </cell>
        </row>
        <row r="28">
          <cell r="B28">
            <v>27</v>
          </cell>
        </row>
        <row r="29">
          <cell r="B29">
            <v>28</v>
          </cell>
        </row>
        <row r="30">
          <cell r="B30">
            <v>29</v>
          </cell>
        </row>
        <row r="31">
          <cell r="B31">
            <v>30</v>
          </cell>
        </row>
        <row r="32">
          <cell r="B32">
            <v>31</v>
          </cell>
        </row>
        <row r="33">
          <cell r="B33">
            <v>32</v>
          </cell>
        </row>
        <row r="34">
          <cell r="B34">
            <v>33</v>
          </cell>
        </row>
        <row r="35">
          <cell r="B35">
            <v>34</v>
          </cell>
        </row>
        <row r="36">
          <cell r="B36">
            <v>35</v>
          </cell>
        </row>
        <row r="37">
          <cell r="B37">
            <v>36</v>
          </cell>
        </row>
        <row r="38">
          <cell r="B38">
            <v>37</v>
          </cell>
        </row>
        <row r="39">
          <cell r="B39">
            <v>38</v>
          </cell>
        </row>
        <row r="40">
          <cell r="B40">
            <v>39</v>
          </cell>
        </row>
        <row r="41">
          <cell r="B41">
            <v>40</v>
          </cell>
        </row>
        <row r="42">
          <cell r="B42">
            <v>41</v>
          </cell>
        </row>
        <row r="43">
          <cell r="B43">
            <v>42</v>
          </cell>
        </row>
        <row r="44">
          <cell r="B44">
            <v>43</v>
          </cell>
        </row>
        <row r="45">
          <cell r="B45">
            <v>44</v>
          </cell>
        </row>
        <row r="46">
          <cell r="B46">
            <v>45</v>
          </cell>
        </row>
        <row r="47">
          <cell r="B47">
            <v>46</v>
          </cell>
        </row>
        <row r="48">
          <cell r="B48">
            <v>47</v>
          </cell>
        </row>
        <row r="49">
          <cell r="B49">
            <v>48</v>
          </cell>
        </row>
        <row r="50">
          <cell r="B50">
            <v>49</v>
          </cell>
        </row>
        <row r="51">
          <cell r="B51">
            <v>50</v>
          </cell>
        </row>
        <row r="52">
          <cell r="B52">
            <v>51</v>
          </cell>
        </row>
        <row r="53">
          <cell r="B53">
            <v>52</v>
          </cell>
        </row>
        <row r="54">
          <cell r="B54">
            <v>53</v>
          </cell>
        </row>
        <row r="55">
          <cell r="B55">
            <v>54</v>
          </cell>
        </row>
        <row r="56">
          <cell r="B56">
            <v>55</v>
          </cell>
        </row>
        <row r="57">
          <cell r="B57">
            <v>56</v>
          </cell>
        </row>
        <row r="58">
          <cell r="B58">
            <v>57</v>
          </cell>
        </row>
        <row r="59">
          <cell r="B59">
            <v>58</v>
          </cell>
        </row>
        <row r="60">
          <cell r="B60">
            <v>59</v>
          </cell>
        </row>
        <row r="61">
          <cell r="B61">
            <v>60</v>
          </cell>
        </row>
        <row r="62">
          <cell r="B62">
            <v>61</v>
          </cell>
        </row>
        <row r="63">
          <cell r="B63">
            <v>62</v>
          </cell>
        </row>
        <row r="64">
          <cell r="B64">
            <v>63</v>
          </cell>
        </row>
        <row r="65">
          <cell r="B65">
            <v>64</v>
          </cell>
        </row>
        <row r="66">
          <cell r="B66">
            <v>65</v>
          </cell>
        </row>
        <row r="67">
          <cell r="B67">
            <v>66</v>
          </cell>
        </row>
        <row r="68">
          <cell r="B68">
            <v>67</v>
          </cell>
        </row>
        <row r="69">
          <cell r="B69">
            <v>68</v>
          </cell>
        </row>
        <row r="70">
          <cell r="B70">
            <v>69</v>
          </cell>
        </row>
        <row r="71">
          <cell r="B71">
            <v>70</v>
          </cell>
        </row>
        <row r="72">
          <cell r="B72">
            <v>71</v>
          </cell>
        </row>
        <row r="73">
          <cell r="B73">
            <v>72</v>
          </cell>
        </row>
        <row r="74">
          <cell r="B74">
            <v>73</v>
          </cell>
        </row>
        <row r="75">
          <cell r="B75">
            <v>74</v>
          </cell>
        </row>
        <row r="76">
          <cell r="B76">
            <v>75</v>
          </cell>
        </row>
        <row r="77">
          <cell r="B77">
            <v>76</v>
          </cell>
        </row>
        <row r="78">
          <cell r="B78">
            <v>77</v>
          </cell>
        </row>
        <row r="79">
          <cell r="B79">
            <v>78</v>
          </cell>
        </row>
        <row r="80">
          <cell r="B80">
            <v>79</v>
          </cell>
        </row>
        <row r="81">
          <cell r="B81">
            <v>80</v>
          </cell>
        </row>
        <row r="82">
          <cell r="B82">
            <v>81</v>
          </cell>
        </row>
        <row r="83">
          <cell r="B83">
            <v>82</v>
          </cell>
        </row>
        <row r="84">
          <cell r="B84">
            <v>83</v>
          </cell>
        </row>
        <row r="85">
          <cell r="B85">
            <v>84</v>
          </cell>
        </row>
        <row r="86">
          <cell r="B86">
            <v>85</v>
          </cell>
        </row>
        <row r="87">
          <cell r="B87">
            <v>86</v>
          </cell>
        </row>
        <row r="88">
          <cell r="B88">
            <v>87</v>
          </cell>
        </row>
        <row r="89">
          <cell r="B89">
            <v>88</v>
          </cell>
        </row>
        <row r="90">
          <cell r="B90">
            <v>89</v>
          </cell>
        </row>
        <row r="91">
          <cell r="B91">
            <v>90</v>
          </cell>
        </row>
        <row r="92">
          <cell r="B92">
            <v>91</v>
          </cell>
        </row>
        <row r="93">
          <cell r="B93">
            <v>92</v>
          </cell>
        </row>
        <row r="94">
          <cell r="B94">
            <v>93</v>
          </cell>
        </row>
        <row r="95">
          <cell r="B95">
            <v>94</v>
          </cell>
        </row>
        <row r="96">
          <cell r="B96">
            <v>95</v>
          </cell>
        </row>
        <row r="97">
          <cell r="B97">
            <v>96</v>
          </cell>
        </row>
        <row r="98">
          <cell r="B98">
            <v>97</v>
          </cell>
        </row>
        <row r="99">
          <cell r="B99">
            <v>98</v>
          </cell>
        </row>
        <row r="100">
          <cell r="B100">
            <v>99</v>
          </cell>
        </row>
        <row r="101">
          <cell r="B101">
            <v>100</v>
          </cell>
        </row>
        <row r="102">
          <cell r="B102">
            <v>101</v>
          </cell>
        </row>
        <row r="103">
          <cell r="B103">
            <v>102</v>
          </cell>
        </row>
        <row r="104">
          <cell r="B104">
            <v>103</v>
          </cell>
        </row>
        <row r="105">
          <cell r="B105">
            <v>104</v>
          </cell>
        </row>
        <row r="106">
          <cell r="B106">
            <v>105</v>
          </cell>
        </row>
        <row r="107">
          <cell r="B107">
            <v>106</v>
          </cell>
        </row>
        <row r="108">
          <cell r="B108">
            <v>107</v>
          </cell>
        </row>
        <row r="109">
          <cell r="B109">
            <v>108</v>
          </cell>
        </row>
        <row r="110">
          <cell r="B110">
            <v>109</v>
          </cell>
        </row>
        <row r="111">
          <cell r="B111">
            <v>110</v>
          </cell>
        </row>
        <row r="112">
          <cell r="B112">
            <v>111</v>
          </cell>
        </row>
        <row r="113">
          <cell r="B113">
            <v>112</v>
          </cell>
        </row>
        <row r="114">
          <cell r="B114">
            <v>113</v>
          </cell>
        </row>
        <row r="115">
          <cell r="B115">
            <v>114</v>
          </cell>
        </row>
        <row r="116">
          <cell r="B116">
            <v>115</v>
          </cell>
        </row>
        <row r="117">
          <cell r="B117">
            <v>116</v>
          </cell>
        </row>
        <row r="118">
          <cell r="B118">
            <v>117</v>
          </cell>
        </row>
        <row r="119">
          <cell r="B119">
            <v>118</v>
          </cell>
        </row>
        <row r="120">
          <cell r="B120">
            <v>119</v>
          </cell>
        </row>
        <row r="121">
          <cell r="B121">
            <v>120</v>
          </cell>
        </row>
        <row r="122">
          <cell r="B122">
            <v>121</v>
          </cell>
        </row>
        <row r="123">
          <cell r="B123">
            <v>122</v>
          </cell>
        </row>
        <row r="124">
          <cell r="B124">
            <v>123</v>
          </cell>
        </row>
        <row r="125">
          <cell r="B125">
            <v>124</v>
          </cell>
        </row>
        <row r="126">
          <cell r="B126">
            <v>125</v>
          </cell>
        </row>
        <row r="127">
          <cell r="B127">
            <v>126</v>
          </cell>
        </row>
        <row r="128">
          <cell r="B128">
            <v>127</v>
          </cell>
        </row>
        <row r="129">
          <cell r="B129">
            <v>128</v>
          </cell>
        </row>
        <row r="130">
          <cell r="B130">
            <v>129</v>
          </cell>
        </row>
        <row r="131">
          <cell r="B131">
            <v>130</v>
          </cell>
        </row>
        <row r="132">
          <cell r="B132">
            <v>131</v>
          </cell>
        </row>
        <row r="133">
          <cell r="B133">
            <v>132</v>
          </cell>
        </row>
        <row r="134">
          <cell r="B134">
            <v>133</v>
          </cell>
        </row>
        <row r="135">
          <cell r="B135">
            <v>134</v>
          </cell>
        </row>
        <row r="136">
          <cell r="B136">
            <v>135</v>
          </cell>
        </row>
        <row r="137">
          <cell r="B137">
            <v>136</v>
          </cell>
        </row>
        <row r="138">
          <cell r="B138">
            <v>137</v>
          </cell>
        </row>
        <row r="139">
          <cell r="B139">
            <v>138</v>
          </cell>
        </row>
        <row r="140">
          <cell r="B140">
            <v>139</v>
          </cell>
        </row>
        <row r="141">
          <cell r="B141">
            <v>140</v>
          </cell>
        </row>
        <row r="142">
          <cell r="B142">
            <v>141</v>
          </cell>
        </row>
        <row r="143">
          <cell r="B143">
            <v>142</v>
          </cell>
        </row>
        <row r="144">
          <cell r="B144">
            <v>143</v>
          </cell>
        </row>
        <row r="145">
          <cell r="B145">
            <v>144</v>
          </cell>
        </row>
        <row r="146">
          <cell r="B146">
            <v>145</v>
          </cell>
        </row>
        <row r="147">
          <cell r="B147">
            <v>146</v>
          </cell>
        </row>
        <row r="148">
          <cell r="B148">
            <v>147</v>
          </cell>
        </row>
        <row r="149">
          <cell r="B149">
            <v>148</v>
          </cell>
        </row>
        <row r="150">
          <cell r="B150">
            <v>149</v>
          </cell>
        </row>
        <row r="151">
          <cell r="B151">
            <v>150</v>
          </cell>
        </row>
        <row r="152">
          <cell r="B152">
            <v>151</v>
          </cell>
        </row>
        <row r="153">
          <cell r="B153">
            <v>152</v>
          </cell>
        </row>
        <row r="154">
          <cell r="B154">
            <v>153</v>
          </cell>
        </row>
        <row r="155">
          <cell r="B155">
            <v>154</v>
          </cell>
        </row>
        <row r="156">
          <cell r="B156">
            <v>155</v>
          </cell>
        </row>
        <row r="157">
          <cell r="B157">
            <v>156</v>
          </cell>
        </row>
        <row r="158">
          <cell r="B158">
            <v>157</v>
          </cell>
        </row>
        <row r="159">
          <cell r="B159">
            <v>158</v>
          </cell>
        </row>
        <row r="160">
          <cell r="B160">
            <v>159</v>
          </cell>
        </row>
        <row r="161">
          <cell r="B161">
            <v>160</v>
          </cell>
        </row>
        <row r="162">
          <cell r="B162">
            <v>161</v>
          </cell>
        </row>
        <row r="163">
          <cell r="B163">
            <v>162</v>
          </cell>
        </row>
        <row r="164">
          <cell r="B164">
            <v>163</v>
          </cell>
        </row>
        <row r="165">
          <cell r="B165">
            <v>164</v>
          </cell>
        </row>
      </sheetData>
      <sheetData sheetId="15"/>
      <sheetData sheetId="16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67.xml"/><Relationship Id="rId3" Type="http://schemas.openxmlformats.org/officeDocument/2006/relationships/vmlDrawing" Target="../drawings/vmlDrawing4.vml"/><Relationship Id="rId7" Type="http://schemas.openxmlformats.org/officeDocument/2006/relationships/ctrlProp" Target="../ctrlProps/ctrlProp166.xml"/><Relationship Id="rId12" Type="http://schemas.openxmlformats.org/officeDocument/2006/relationships/ctrlProp" Target="../ctrlProps/ctrlProp171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3.bin"/><Relationship Id="rId6" Type="http://schemas.openxmlformats.org/officeDocument/2006/relationships/ctrlProp" Target="../ctrlProps/ctrlProp165.xml"/><Relationship Id="rId11" Type="http://schemas.openxmlformats.org/officeDocument/2006/relationships/ctrlProp" Target="../ctrlProps/ctrlProp170.xml"/><Relationship Id="rId5" Type="http://schemas.openxmlformats.org/officeDocument/2006/relationships/ctrlProp" Target="../ctrlProps/ctrlProp164.xml"/><Relationship Id="rId10" Type="http://schemas.openxmlformats.org/officeDocument/2006/relationships/ctrlProp" Target="../ctrlProps/ctrlProp169.xml"/><Relationship Id="rId4" Type="http://schemas.openxmlformats.org/officeDocument/2006/relationships/ctrlProp" Target="../ctrlProps/ctrlProp163.xml"/><Relationship Id="rId9" Type="http://schemas.openxmlformats.org/officeDocument/2006/relationships/ctrlProp" Target="../ctrlProps/ctrlProp168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76.xml"/><Relationship Id="rId13" Type="http://schemas.openxmlformats.org/officeDocument/2006/relationships/ctrlProp" Target="../ctrlProps/ctrlProp181.xml"/><Relationship Id="rId3" Type="http://schemas.openxmlformats.org/officeDocument/2006/relationships/vmlDrawing" Target="../drawings/vmlDrawing5.vml"/><Relationship Id="rId7" Type="http://schemas.openxmlformats.org/officeDocument/2006/relationships/ctrlProp" Target="../ctrlProps/ctrlProp175.xml"/><Relationship Id="rId12" Type="http://schemas.openxmlformats.org/officeDocument/2006/relationships/ctrlProp" Target="../ctrlProps/ctrlProp180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6.bin"/><Relationship Id="rId6" Type="http://schemas.openxmlformats.org/officeDocument/2006/relationships/ctrlProp" Target="../ctrlProps/ctrlProp174.xml"/><Relationship Id="rId11" Type="http://schemas.openxmlformats.org/officeDocument/2006/relationships/ctrlProp" Target="../ctrlProps/ctrlProp179.xml"/><Relationship Id="rId5" Type="http://schemas.openxmlformats.org/officeDocument/2006/relationships/ctrlProp" Target="../ctrlProps/ctrlProp173.xml"/><Relationship Id="rId15" Type="http://schemas.openxmlformats.org/officeDocument/2006/relationships/ctrlProp" Target="../ctrlProps/ctrlProp183.xml"/><Relationship Id="rId10" Type="http://schemas.openxmlformats.org/officeDocument/2006/relationships/ctrlProp" Target="../ctrlProps/ctrlProp178.xml"/><Relationship Id="rId4" Type="http://schemas.openxmlformats.org/officeDocument/2006/relationships/ctrlProp" Target="../ctrlProps/ctrlProp172.xml"/><Relationship Id="rId9" Type="http://schemas.openxmlformats.org/officeDocument/2006/relationships/ctrlProp" Target="../ctrlProps/ctrlProp177.xml"/><Relationship Id="rId14" Type="http://schemas.openxmlformats.org/officeDocument/2006/relationships/ctrlProp" Target="../ctrlProps/ctrlProp182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88.xml"/><Relationship Id="rId3" Type="http://schemas.openxmlformats.org/officeDocument/2006/relationships/vmlDrawing" Target="../drawings/vmlDrawing6.vml"/><Relationship Id="rId7" Type="http://schemas.openxmlformats.org/officeDocument/2006/relationships/ctrlProp" Target="../ctrlProps/ctrlProp187.x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29.bin"/><Relationship Id="rId6" Type="http://schemas.openxmlformats.org/officeDocument/2006/relationships/ctrlProp" Target="../ctrlProps/ctrlProp186.xml"/><Relationship Id="rId5" Type="http://schemas.openxmlformats.org/officeDocument/2006/relationships/ctrlProp" Target="../ctrlProps/ctrlProp185.xml"/><Relationship Id="rId4" Type="http://schemas.openxmlformats.org/officeDocument/2006/relationships/ctrlProp" Target="../ctrlProps/ctrlProp184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93.xml"/><Relationship Id="rId3" Type="http://schemas.openxmlformats.org/officeDocument/2006/relationships/vmlDrawing" Target="../drawings/vmlDrawing7.vml"/><Relationship Id="rId7" Type="http://schemas.openxmlformats.org/officeDocument/2006/relationships/ctrlProp" Target="../ctrlProps/ctrlProp192.x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38.bin"/><Relationship Id="rId6" Type="http://schemas.openxmlformats.org/officeDocument/2006/relationships/ctrlProp" Target="../ctrlProps/ctrlProp191.xml"/><Relationship Id="rId11" Type="http://schemas.openxmlformats.org/officeDocument/2006/relationships/ctrlProp" Target="../ctrlProps/ctrlProp196.xml"/><Relationship Id="rId5" Type="http://schemas.openxmlformats.org/officeDocument/2006/relationships/ctrlProp" Target="../ctrlProps/ctrlProp190.xml"/><Relationship Id="rId10" Type="http://schemas.openxmlformats.org/officeDocument/2006/relationships/ctrlProp" Target="../ctrlProps/ctrlProp195.xml"/><Relationship Id="rId4" Type="http://schemas.openxmlformats.org/officeDocument/2006/relationships/ctrlProp" Target="../ctrlProps/ctrlProp189.xml"/><Relationship Id="rId9" Type="http://schemas.openxmlformats.org/officeDocument/2006/relationships/ctrlProp" Target="../ctrlProps/ctrlProp194.xml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3" Type="http://schemas.openxmlformats.org/officeDocument/2006/relationships/printerSettings" Target="../printerSettings/printerSettings4.bin"/><Relationship Id="rId7" Type="http://schemas.openxmlformats.org/officeDocument/2006/relationships/ctrlProp" Target="../ctrlProps/ctrlProp2.xml"/><Relationship Id="rId2" Type="http://schemas.openxmlformats.org/officeDocument/2006/relationships/hyperlink" Target="mailto:truimpor@siamtoppan.co.ch" TargetMode="External"/><Relationship Id="rId1" Type="http://schemas.openxmlformats.org/officeDocument/2006/relationships/hyperlink" Target="mailto:truimpor@siamtoppan.co.ch" TargetMode="External"/><Relationship Id="rId6" Type="http://schemas.openxmlformats.org/officeDocument/2006/relationships/ctrlProp" Target="../ctrlProps/ctrlProp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2.xml"/></Relationships>
</file>

<file path=xl/worksheets/_rels/sheet40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01.xml"/><Relationship Id="rId3" Type="http://schemas.openxmlformats.org/officeDocument/2006/relationships/vmlDrawing" Target="../drawings/vmlDrawing8.vml"/><Relationship Id="rId7" Type="http://schemas.openxmlformats.org/officeDocument/2006/relationships/ctrlProp" Target="../ctrlProps/ctrlProp200.xml"/><Relationship Id="rId12" Type="http://schemas.openxmlformats.org/officeDocument/2006/relationships/ctrlProp" Target="../ctrlProps/ctrlProp205.x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40.bin"/><Relationship Id="rId6" Type="http://schemas.openxmlformats.org/officeDocument/2006/relationships/ctrlProp" Target="../ctrlProps/ctrlProp199.xml"/><Relationship Id="rId11" Type="http://schemas.openxmlformats.org/officeDocument/2006/relationships/ctrlProp" Target="../ctrlProps/ctrlProp204.xml"/><Relationship Id="rId5" Type="http://schemas.openxmlformats.org/officeDocument/2006/relationships/ctrlProp" Target="../ctrlProps/ctrlProp198.xml"/><Relationship Id="rId10" Type="http://schemas.openxmlformats.org/officeDocument/2006/relationships/ctrlProp" Target="../ctrlProps/ctrlProp203.xml"/><Relationship Id="rId4" Type="http://schemas.openxmlformats.org/officeDocument/2006/relationships/ctrlProp" Target="../ctrlProps/ctrlProp197.xml"/><Relationship Id="rId9" Type="http://schemas.openxmlformats.org/officeDocument/2006/relationships/ctrlProp" Target="../ctrlProps/ctrlProp202.xml"/></Relationships>
</file>

<file path=xl/worksheets/_rels/sheet4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10.xml"/><Relationship Id="rId3" Type="http://schemas.openxmlformats.org/officeDocument/2006/relationships/vmlDrawing" Target="../drawings/vmlDrawing9.vml"/><Relationship Id="rId7" Type="http://schemas.openxmlformats.org/officeDocument/2006/relationships/ctrlProp" Target="../ctrlProps/ctrlProp209.x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41.bin"/><Relationship Id="rId6" Type="http://schemas.openxmlformats.org/officeDocument/2006/relationships/ctrlProp" Target="../ctrlProps/ctrlProp208.xml"/><Relationship Id="rId5" Type="http://schemas.openxmlformats.org/officeDocument/2006/relationships/ctrlProp" Target="../ctrlProps/ctrlProp207.xml"/><Relationship Id="rId4" Type="http://schemas.openxmlformats.org/officeDocument/2006/relationships/ctrlProp" Target="../ctrlProps/ctrlProp206.xml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15.xml"/><Relationship Id="rId13" Type="http://schemas.openxmlformats.org/officeDocument/2006/relationships/ctrlProp" Target="../ctrlProps/ctrlProp220.xml"/><Relationship Id="rId3" Type="http://schemas.openxmlformats.org/officeDocument/2006/relationships/vmlDrawing" Target="../drawings/vmlDrawing10.vml"/><Relationship Id="rId7" Type="http://schemas.openxmlformats.org/officeDocument/2006/relationships/ctrlProp" Target="../ctrlProps/ctrlProp214.xml"/><Relationship Id="rId12" Type="http://schemas.openxmlformats.org/officeDocument/2006/relationships/ctrlProp" Target="../ctrlProps/ctrlProp219.x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46.bin"/><Relationship Id="rId6" Type="http://schemas.openxmlformats.org/officeDocument/2006/relationships/ctrlProp" Target="../ctrlProps/ctrlProp213.xml"/><Relationship Id="rId11" Type="http://schemas.openxmlformats.org/officeDocument/2006/relationships/ctrlProp" Target="../ctrlProps/ctrlProp218.xml"/><Relationship Id="rId5" Type="http://schemas.openxmlformats.org/officeDocument/2006/relationships/ctrlProp" Target="../ctrlProps/ctrlProp212.xml"/><Relationship Id="rId15" Type="http://schemas.openxmlformats.org/officeDocument/2006/relationships/ctrlProp" Target="../ctrlProps/ctrlProp222.xml"/><Relationship Id="rId10" Type="http://schemas.openxmlformats.org/officeDocument/2006/relationships/ctrlProp" Target="../ctrlProps/ctrlProp217.xml"/><Relationship Id="rId4" Type="http://schemas.openxmlformats.org/officeDocument/2006/relationships/ctrlProp" Target="../ctrlProps/ctrlProp211.xml"/><Relationship Id="rId9" Type="http://schemas.openxmlformats.org/officeDocument/2006/relationships/ctrlProp" Target="../ctrlProps/ctrlProp216.xml"/><Relationship Id="rId14" Type="http://schemas.openxmlformats.org/officeDocument/2006/relationships/ctrlProp" Target="../ctrlProps/ctrlProp221.xml"/></Relationships>
</file>

<file path=xl/worksheets/_rels/sheet47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27.xml"/><Relationship Id="rId3" Type="http://schemas.openxmlformats.org/officeDocument/2006/relationships/vmlDrawing" Target="../drawings/vmlDrawing11.vml"/><Relationship Id="rId7" Type="http://schemas.openxmlformats.org/officeDocument/2006/relationships/ctrlProp" Target="../ctrlProps/ctrlProp226.x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47.bin"/><Relationship Id="rId6" Type="http://schemas.openxmlformats.org/officeDocument/2006/relationships/ctrlProp" Target="../ctrlProps/ctrlProp225.xml"/><Relationship Id="rId5" Type="http://schemas.openxmlformats.org/officeDocument/2006/relationships/ctrlProp" Target="../ctrlProps/ctrlProp224.xml"/><Relationship Id="rId4" Type="http://schemas.openxmlformats.org/officeDocument/2006/relationships/ctrlProp" Target="../ctrlProps/ctrlProp223.xml"/><Relationship Id="rId9" Type="http://schemas.openxmlformats.org/officeDocument/2006/relationships/ctrlProp" Target="../ctrlProps/ctrlProp228.xml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7.xml"/><Relationship Id="rId21" Type="http://schemas.openxmlformats.org/officeDocument/2006/relationships/ctrlProp" Target="../ctrlProps/ctrlProp21.xml"/><Relationship Id="rId42" Type="http://schemas.openxmlformats.org/officeDocument/2006/relationships/ctrlProp" Target="../ctrlProps/ctrlProp42.xml"/><Relationship Id="rId63" Type="http://schemas.openxmlformats.org/officeDocument/2006/relationships/ctrlProp" Target="../ctrlProps/ctrlProp63.xml"/><Relationship Id="rId84" Type="http://schemas.openxmlformats.org/officeDocument/2006/relationships/ctrlProp" Target="../ctrlProps/ctrlProp84.xml"/><Relationship Id="rId138" Type="http://schemas.openxmlformats.org/officeDocument/2006/relationships/ctrlProp" Target="../ctrlProps/ctrlProp138.xml"/><Relationship Id="rId107" Type="http://schemas.openxmlformats.org/officeDocument/2006/relationships/ctrlProp" Target="../ctrlProps/ctrlProp107.xml"/><Relationship Id="rId11" Type="http://schemas.openxmlformats.org/officeDocument/2006/relationships/ctrlProp" Target="../ctrlProps/ctrlProp11.xml"/><Relationship Id="rId32" Type="http://schemas.openxmlformats.org/officeDocument/2006/relationships/ctrlProp" Target="../ctrlProps/ctrlProp32.xml"/><Relationship Id="rId53" Type="http://schemas.openxmlformats.org/officeDocument/2006/relationships/ctrlProp" Target="../ctrlProps/ctrlProp53.xml"/><Relationship Id="rId74" Type="http://schemas.openxmlformats.org/officeDocument/2006/relationships/ctrlProp" Target="../ctrlProps/ctrlProp74.xml"/><Relationship Id="rId128" Type="http://schemas.openxmlformats.org/officeDocument/2006/relationships/ctrlProp" Target="../ctrlProps/ctrlProp128.xml"/><Relationship Id="rId149" Type="http://schemas.openxmlformats.org/officeDocument/2006/relationships/ctrlProp" Target="../ctrlProps/ctrlProp149.xml"/><Relationship Id="rId5" Type="http://schemas.openxmlformats.org/officeDocument/2006/relationships/ctrlProp" Target="../ctrlProps/ctrlProp5.xml"/><Relationship Id="rId95" Type="http://schemas.openxmlformats.org/officeDocument/2006/relationships/ctrlProp" Target="../ctrlProps/ctrlProp95.xml"/><Relationship Id="rId22" Type="http://schemas.openxmlformats.org/officeDocument/2006/relationships/ctrlProp" Target="../ctrlProps/ctrlProp22.xml"/><Relationship Id="rId27" Type="http://schemas.openxmlformats.org/officeDocument/2006/relationships/ctrlProp" Target="../ctrlProps/ctrlProp27.xml"/><Relationship Id="rId43" Type="http://schemas.openxmlformats.org/officeDocument/2006/relationships/ctrlProp" Target="../ctrlProps/ctrlProp43.xml"/><Relationship Id="rId48" Type="http://schemas.openxmlformats.org/officeDocument/2006/relationships/ctrlProp" Target="../ctrlProps/ctrlProp48.xml"/><Relationship Id="rId64" Type="http://schemas.openxmlformats.org/officeDocument/2006/relationships/ctrlProp" Target="../ctrlProps/ctrlProp64.xml"/><Relationship Id="rId69" Type="http://schemas.openxmlformats.org/officeDocument/2006/relationships/ctrlProp" Target="../ctrlProps/ctrlProp69.xml"/><Relationship Id="rId113" Type="http://schemas.openxmlformats.org/officeDocument/2006/relationships/ctrlProp" Target="../ctrlProps/ctrlProp113.xml"/><Relationship Id="rId118" Type="http://schemas.openxmlformats.org/officeDocument/2006/relationships/ctrlProp" Target="../ctrlProps/ctrlProp118.xml"/><Relationship Id="rId134" Type="http://schemas.openxmlformats.org/officeDocument/2006/relationships/ctrlProp" Target="../ctrlProps/ctrlProp134.xml"/><Relationship Id="rId139" Type="http://schemas.openxmlformats.org/officeDocument/2006/relationships/ctrlProp" Target="../ctrlProps/ctrlProp139.xml"/><Relationship Id="rId80" Type="http://schemas.openxmlformats.org/officeDocument/2006/relationships/ctrlProp" Target="../ctrlProps/ctrlProp80.xml"/><Relationship Id="rId85" Type="http://schemas.openxmlformats.org/officeDocument/2006/relationships/ctrlProp" Target="../ctrlProps/ctrlProp85.xml"/><Relationship Id="rId150" Type="http://schemas.openxmlformats.org/officeDocument/2006/relationships/ctrlProp" Target="../ctrlProps/ctrlProp150.xml"/><Relationship Id="rId12" Type="http://schemas.openxmlformats.org/officeDocument/2006/relationships/ctrlProp" Target="../ctrlProps/ctrlProp12.xml"/><Relationship Id="rId17" Type="http://schemas.openxmlformats.org/officeDocument/2006/relationships/ctrlProp" Target="../ctrlProps/ctrlProp17.xml"/><Relationship Id="rId33" Type="http://schemas.openxmlformats.org/officeDocument/2006/relationships/ctrlProp" Target="../ctrlProps/ctrlProp33.xml"/><Relationship Id="rId38" Type="http://schemas.openxmlformats.org/officeDocument/2006/relationships/ctrlProp" Target="../ctrlProps/ctrlProp38.xml"/><Relationship Id="rId59" Type="http://schemas.openxmlformats.org/officeDocument/2006/relationships/ctrlProp" Target="../ctrlProps/ctrlProp59.xml"/><Relationship Id="rId103" Type="http://schemas.openxmlformats.org/officeDocument/2006/relationships/ctrlProp" Target="../ctrlProps/ctrlProp103.xml"/><Relationship Id="rId108" Type="http://schemas.openxmlformats.org/officeDocument/2006/relationships/ctrlProp" Target="../ctrlProps/ctrlProp108.xml"/><Relationship Id="rId124" Type="http://schemas.openxmlformats.org/officeDocument/2006/relationships/ctrlProp" Target="../ctrlProps/ctrlProp124.xml"/><Relationship Id="rId129" Type="http://schemas.openxmlformats.org/officeDocument/2006/relationships/ctrlProp" Target="../ctrlProps/ctrlProp129.xml"/><Relationship Id="rId54" Type="http://schemas.openxmlformats.org/officeDocument/2006/relationships/ctrlProp" Target="../ctrlProps/ctrlProp54.xml"/><Relationship Id="rId70" Type="http://schemas.openxmlformats.org/officeDocument/2006/relationships/ctrlProp" Target="../ctrlProps/ctrlProp70.xml"/><Relationship Id="rId75" Type="http://schemas.openxmlformats.org/officeDocument/2006/relationships/ctrlProp" Target="../ctrlProps/ctrlProp75.xml"/><Relationship Id="rId91" Type="http://schemas.openxmlformats.org/officeDocument/2006/relationships/ctrlProp" Target="../ctrlProps/ctrlProp91.xml"/><Relationship Id="rId96" Type="http://schemas.openxmlformats.org/officeDocument/2006/relationships/ctrlProp" Target="../ctrlProps/ctrlProp96.xml"/><Relationship Id="rId140" Type="http://schemas.openxmlformats.org/officeDocument/2006/relationships/ctrlProp" Target="../ctrlProps/ctrlProp140.xml"/><Relationship Id="rId145" Type="http://schemas.openxmlformats.org/officeDocument/2006/relationships/ctrlProp" Target="../ctrlProps/ctrlProp145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6.xml"/><Relationship Id="rId23" Type="http://schemas.openxmlformats.org/officeDocument/2006/relationships/ctrlProp" Target="../ctrlProps/ctrlProp23.xml"/><Relationship Id="rId28" Type="http://schemas.openxmlformats.org/officeDocument/2006/relationships/ctrlProp" Target="../ctrlProps/ctrlProp28.xml"/><Relationship Id="rId49" Type="http://schemas.openxmlformats.org/officeDocument/2006/relationships/ctrlProp" Target="../ctrlProps/ctrlProp49.xml"/><Relationship Id="rId114" Type="http://schemas.openxmlformats.org/officeDocument/2006/relationships/ctrlProp" Target="../ctrlProps/ctrlProp114.xml"/><Relationship Id="rId119" Type="http://schemas.openxmlformats.org/officeDocument/2006/relationships/ctrlProp" Target="../ctrlProps/ctrlProp119.xml"/><Relationship Id="rId44" Type="http://schemas.openxmlformats.org/officeDocument/2006/relationships/ctrlProp" Target="../ctrlProps/ctrlProp44.xml"/><Relationship Id="rId60" Type="http://schemas.openxmlformats.org/officeDocument/2006/relationships/ctrlProp" Target="../ctrlProps/ctrlProp60.xml"/><Relationship Id="rId65" Type="http://schemas.openxmlformats.org/officeDocument/2006/relationships/ctrlProp" Target="../ctrlProps/ctrlProp65.xml"/><Relationship Id="rId81" Type="http://schemas.openxmlformats.org/officeDocument/2006/relationships/ctrlProp" Target="../ctrlProps/ctrlProp81.xml"/><Relationship Id="rId86" Type="http://schemas.openxmlformats.org/officeDocument/2006/relationships/ctrlProp" Target="../ctrlProps/ctrlProp86.xml"/><Relationship Id="rId130" Type="http://schemas.openxmlformats.org/officeDocument/2006/relationships/ctrlProp" Target="../ctrlProps/ctrlProp130.xml"/><Relationship Id="rId135" Type="http://schemas.openxmlformats.org/officeDocument/2006/relationships/ctrlProp" Target="../ctrlProps/ctrlProp135.xml"/><Relationship Id="rId151" Type="http://schemas.openxmlformats.org/officeDocument/2006/relationships/ctrlProp" Target="../ctrlProps/ctrlProp151.xml"/><Relationship Id="rId13" Type="http://schemas.openxmlformats.org/officeDocument/2006/relationships/ctrlProp" Target="../ctrlProps/ctrlProp13.xml"/><Relationship Id="rId18" Type="http://schemas.openxmlformats.org/officeDocument/2006/relationships/ctrlProp" Target="../ctrlProps/ctrlProp18.xml"/><Relationship Id="rId39" Type="http://schemas.openxmlformats.org/officeDocument/2006/relationships/ctrlProp" Target="../ctrlProps/ctrlProp39.xml"/><Relationship Id="rId109" Type="http://schemas.openxmlformats.org/officeDocument/2006/relationships/ctrlProp" Target="../ctrlProps/ctrlProp109.xml"/><Relationship Id="rId34" Type="http://schemas.openxmlformats.org/officeDocument/2006/relationships/ctrlProp" Target="../ctrlProps/ctrlProp34.xml"/><Relationship Id="rId50" Type="http://schemas.openxmlformats.org/officeDocument/2006/relationships/ctrlProp" Target="../ctrlProps/ctrlProp50.xml"/><Relationship Id="rId55" Type="http://schemas.openxmlformats.org/officeDocument/2006/relationships/ctrlProp" Target="../ctrlProps/ctrlProp55.xml"/><Relationship Id="rId76" Type="http://schemas.openxmlformats.org/officeDocument/2006/relationships/ctrlProp" Target="../ctrlProps/ctrlProp76.xml"/><Relationship Id="rId97" Type="http://schemas.openxmlformats.org/officeDocument/2006/relationships/ctrlProp" Target="../ctrlProps/ctrlProp97.xml"/><Relationship Id="rId104" Type="http://schemas.openxmlformats.org/officeDocument/2006/relationships/ctrlProp" Target="../ctrlProps/ctrlProp104.xml"/><Relationship Id="rId120" Type="http://schemas.openxmlformats.org/officeDocument/2006/relationships/ctrlProp" Target="../ctrlProps/ctrlProp120.xml"/><Relationship Id="rId125" Type="http://schemas.openxmlformats.org/officeDocument/2006/relationships/ctrlProp" Target="../ctrlProps/ctrlProp125.xml"/><Relationship Id="rId141" Type="http://schemas.openxmlformats.org/officeDocument/2006/relationships/ctrlProp" Target="../ctrlProps/ctrlProp141.xml"/><Relationship Id="rId146" Type="http://schemas.openxmlformats.org/officeDocument/2006/relationships/ctrlProp" Target="../ctrlProps/ctrlProp146.xml"/><Relationship Id="rId7" Type="http://schemas.openxmlformats.org/officeDocument/2006/relationships/ctrlProp" Target="../ctrlProps/ctrlProp7.xml"/><Relationship Id="rId71" Type="http://schemas.openxmlformats.org/officeDocument/2006/relationships/ctrlProp" Target="../ctrlProps/ctrlProp71.xml"/><Relationship Id="rId92" Type="http://schemas.openxmlformats.org/officeDocument/2006/relationships/ctrlProp" Target="../ctrlProps/ctrlProp92.xml"/><Relationship Id="rId2" Type="http://schemas.openxmlformats.org/officeDocument/2006/relationships/drawing" Target="../drawings/drawing3.xml"/><Relationship Id="rId29" Type="http://schemas.openxmlformats.org/officeDocument/2006/relationships/ctrlProp" Target="../ctrlProps/ctrlProp29.xml"/><Relationship Id="rId24" Type="http://schemas.openxmlformats.org/officeDocument/2006/relationships/ctrlProp" Target="../ctrlProps/ctrlProp24.xml"/><Relationship Id="rId40" Type="http://schemas.openxmlformats.org/officeDocument/2006/relationships/ctrlProp" Target="../ctrlProps/ctrlProp40.xml"/><Relationship Id="rId45" Type="http://schemas.openxmlformats.org/officeDocument/2006/relationships/ctrlProp" Target="../ctrlProps/ctrlProp45.xml"/><Relationship Id="rId66" Type="http://schemas.openxmlformats.org/officeDocument/2006/relationships/ctrlProp" Target="../ctrlProps/ctrlProp66.xml"/><Relationship Id="rId87" Type="http://schemas.openxmlformats.org/officeDocument/2006/relationships/ctrlProp" Target="../ctrlProps/ctrlProp87.xml"/><Relationship Id="rId110" Type="http://schemas.openxmlformats.org/officeDocument/2006/relationships/ctrlProp" Target="../ctrlProps/ctrlProp110.xml"/><Relationship Id="rId115" Type="http://schemas.openxmlformats.org/officeDocument/2006/relationships/ctrlProp" Target="../ctrlProps/ctrlProp115.xml"/><Relationship Id="rId131" Type="http://schemas.openxmlformats.org/officeDocument/2006/relationships/ctrlProp" Target="../ctrlProps/ctrlProp131.xml"/><Relationship Id="rId136" Type="http://schemas.openxmlformats.org/officeDocument/2006/relationships/ctrlProp" Target="../ctrlProps/ctrlProp136.xml"/><Relationship Id="rId61" Type="http://schemas.openxmlformats.org/officeDocument/2006/relationships/ctrlProp" Target="../ctrlProps/ctrlProp61.xml"/><Relationship Id="rId82" Type="http://schemas.openxmlformats.org/officeDocument/2006/relationships/ctrlProp" Target="../ctrlProps/ctrlProp82.xml"/><Relationship Id="rId152" Type="http://schemas.openxmlformats.org/officeDocument/2006/relationships/ctrlProp" Target="../ctrlProps/ctrlProp152.xml"/><Relationship Id="rId19" Type="http://schemas.openxmlformats.org/officeDocument/2006/relationships/ctrlProp" Target="../ctrlProps/ctrlProp19.xml"/><Relationship Id="rId14" Type="http://schemas.openxmlformats.org/officeDocument/2006/relationships/ctrlProp" Target="../ctrlProps/ctrlProp14.xml"/><Relationship Id="rId30" Type="http://schemas.openxmlformats.org/officeDocument/2006/relationships/ctrlProp" Target="../ctrlProps/ctrlProp30.xml"/><Relationship Id="rId35" Type="http://schemas.openxmlformats.org/officeDocument/2006/relationships/ctrlProp" Target="../ctrlProps/ctrlProp35.xml"/><Relationship Id="rId56" Type="http://schemas.openxmlformats.org/officeDocument/2006/relationships/ctrlProp" Target="../ctrlProps/ctrlProp56.xml"/><Relationship Id="rId77" Type="http://schemas.openxmlformats.org/officeDocument/2006/relationships/ctrlProp" Target="../ctrlProps/ctrlProp77.xml"/><Relationship Id="rId100" Type="http://schemas.openxmlformats.org/officeDocument/2006/relationships/ctrlProp" Target="../ctrlProps/ctrlProp100.xml"/><Relationship Id="rId105" Type="http://schemas.openxmlformats.org/officeDocument/2006/relationships/ctrlProp" Target="../ctrlProps/ctrlProp105.xml"/><Relationship Id="rId126" Type="http://schemas.openxmlformats.org/officeDocument/2006/relationships/ctrlProp" Target="../ctrlProps/ctrlProp126.xml"/><Relationship Id="rId147" Type="http://schemas.openxmlformats.org/officeDocument/2006/relationships/ctrlProp" Target="../ctrlProps/ctrlProp147.xml"/><Relationship Id="rId8" Type="http://schemas.openxmlformats.org/officeDocument/2006/relationships/ctrlProp" Target="../ctrlProps/ctrlProp8.xml"/><Relationship Id="rId51" Type="http://schemas.openxmlformats.org/officeDocument/2006/relationships/ctrlProp" Target="../ctrlProps/ctrlProp51.xml"/><Relationship Id="rId72" Type="http://schemas.openxmlformats.org/officeDocument/2006/relationships/ctrlProp" Target="../ctrlProps/ctrlProp72.xml"/><Relationship Id="rId93" Type="http://schemas.openxmlformats.org/officeDocument/2006/relationships/ctrlProp" Target="../ctrlProps/ctrlProp93.xml"/><Relationship Id="rId98" Type="http://schemas.openxmlformats.org/officeDocument/2006/relationships/ctrlProp" Target="../ctrlProps/ctrlProp98.xml"/><Relationship Id="rId121" Type="http://schemas.openxmlformats.org/officeDocument/2006/relationships/ctrlProp" Target="../ctrlProps/ctrlProp121.xml"/><Relationship Id="rId142" Type="http://schemas.openxmlformats.org/officeDocument/2006/relationships/ctrlProp" Target="../ctrlProps/ctrlProp142.xml"/><Relationship Id="rId3" Type="http://schemas.openxmlformats.org/officeDocument/2006/relationships/vmlDrawing" Target="../drawings/vmlDrawing2.vml"/><Relationship Id="rId25" Type="http://schemas.openxmlformats.org/officeDocument/2006/relationships/ctrlProp" Target="../ctrlProps/ctrlProp25.xml"/><Relationship Id="rId46" Type="http://schemas.openxmlformats.org/officeDocument/2006/relationships/ctrlProp" Target="../ctrlProps/ctrlProp46.xml"/><Relationship Id="rId67" Type="http://schemas.openxmlformats.org/officeDocument/2006/relationships/ctrlProp" Target="../ctrlProps/ctrlProp67.xml"/><Relationship Id="rId116" Type="http://schemas.openxmlformats.org/officeDocument/2006/relationships/ctrlProp" Target="../ctrlProps/ctrlProp116.xml"/><Relationship Id="rId137" Type="http://schemas.openxmlformats.org/officeDocument/2006/relationships/ctrlProp" Target="../ctrlProps/ctrlProp137.xml"/><Relationship Id="rId20" Type="http://schemas.openxmlformats.org/officeDocument/2006/relationships/ctrlProp" Target="../ctrlProps/ctrlProp20.xml"/><Relationship Id="rId41" Type="http://schemas.openxmlformats.org/officeDocument/2006/relationships/ctrlProp" Target="../ctrlProps/ctrlProp41.xml"/><Relationship Id="rId62" Type="http://schemas.openxmlformats.org/officeDocument/2006/relationships/ctrlProp" Target="../ctrlProps/ctrlProp62.xml"/><Relationship Id="rId83" Type="http://schemas.openxmlformats.org/officeDocument/2006/relationships/ctrlProp" Target="../ctrlProps/ctrlProp83.xml"/><Relationship Id="rId88" Type="http://schemas.openxmlformats.org/officeDocument/2006/relationships/ctrlProp" Target="../ctrlProps/ctrlProp88.xml"/><Relationship Id="rId111" Type="http://schemas.openxmlformats.org/officeDocument/2006/relationships/ctrlProp" Target="../ctrlProps/ctrlProp111.xml"/><Relationship Id="rId132" Type="http://schemas.openxmlformats.org/officeDocument/2006/relationships/ctrlProp" Target="../ctrlProps/ctrlProp132.xml"/><Relationship Id="rId153" Type="http://schemas.openxmlformats.org/officeDocument/2006/relationships/ctrlProp" Target="../ctrlProps/ctrlProp153.xml"/><Relationship Id="rId15" Type="http://schemas.openxmlformats.org/officeDocument/2006/relationships/ctrlProp" Target="../ctrlProps/ctrlProp15.xml"/><Relationship Id="rId36" Type="http://schemas.openxmlformats.org/officeDocument/2006/relationships/ctrlProp" Target="../ctrlProps/ctrlProp36.xml"/><Relationship Id="rId57" Type="http://schemas.openxmlformats.org/officeDocument/2006/relationships/ctrlProp" Target="../ctrlProps/ctrlProp57.xml"/><Relationship Id="rId106" Type="http://schemas.openxmlformats.org/officeDocument/2006/relationships/ctrlProp" Target="../ctrlProps/ctrlProp106.xml"/><Relationship Id="rId127" Type="http://schemas.openxmlformats.org/officeDocument/2006/relationships/ctrlProp" Target="../ctrlProps/ctrlProp127.xml"/><Relationship Id="rId10" Type="http://schemas.openxmlformats.org/officeDocument/2006/relationships/ctrlProp" Target="../ctrlProps/ctrlProp10.xml"/><Relationship Id="rId31" Type="http://schemas.openxmlformats.org/officeDocument/2006/relationships/ctrlProp" Target="../ctrlProps/ctrlProp31.xml"/><Relationship Id="rId52" Type="http://schemas.openxmlformats.org/officeDocument/2006/relationships/ctrlProp" Target="../ctrlProps/ctrlProp52.xml"/><Relationship Id="rId73" Type="http://schemas.openxmlformats.org/officeDocument/2006/relationships/ctrlProp" Target="../ctrlProps/ctrlProp73.xml"/><Relationship Id="rId78" Type="http://schemas.openxmlformats.org/officeDocument/2006/relationships/ctrlProp" Target="../ctrlProps/ctrlProp78.xml"/><Relationship Id="rId94" Type="http://schemas.openxmlformats.org/officeDocument/2006/relationships/ctrlProp" Target="../ctrlProps/ctrlProp94.xml"/><Relationship Id="rId99" Type="http://schemas.openxmlformats.org/officeDocument/2006/relationships/ctrlProp" Target="../ctrlProps/ctrlProp99.xml"/><Relationship Id="rId101" Type="http://schemas.openxmlformats.org/officeDocument/2006/relationships/ctrlProp" Target="../ctrlProps/ctrlProp101.xml"/><Relationship Id="rId122" Type="http://schemas.openxmlformats.org/officeDocument/2006/relationships/ctrlProp" Target="../ctrlProps/ctrlProp122.xml"/><Relationship Id="rId143" Type="http://schemas.openxmlformats.org/officeDocument/2006/relationships/ctrlProp" Target="../ctrlProps/ctrlProp143.xml"/><Relationship Id="rId148" Type="http://schemas.openxmlformats.org/officeDocument/2006/relationships/ctrlProp" Target="../ctrlProps/ctrlProp148.xml"/><Relationship Id="rId4" Type="http://schemas.openxmlformats.org/officeDocument/2006/relationships/ctrlProp" Target="../ctrlProps/ctrlProp4.xml"/><Relationship Id="rId9" Type="http://schemas.openxmlformats.org/officeDocument/2006/relationships/ctrlProp" Target="../ctrlProps/ctrlProp9.xml"/><Relationship Id="rId26" Type="http://schemas.openxmlformats.org/officeDocument/2006/relationships/ctrlProp" Target="../ctrlProps/ctrlProp26.xml"/><Relationship Id="rId47" Type="http://schemas.openxmlformats.org/officeDocument/2006/relationships/ctrlProp" Target="../ctrlProps/ctrlProp47.xml"/><Relationship Id="rId68" Type="http://schemas.openxmlformats.org/officeDocument/2006/relationships/ctrlProp" Target="../ctrlProps/ctrlProp68.xml"/><Relationship Id="rId89" Type="http://schemas.openxmlformats.org/officeDocument/2006/relationships/ctrlProp" Target="../ctrlProps/ctrlProp89.xml"/><Relationship Id="rId112" Type="http://schemas.openxmlformats.org/officeDocument/2006/relationships/ctrlProp" Target="../ctrlProps/ctrlProp112.xml"/><Relationship Id="rId133" Type="http://schemas.openxmlformats.org/officeDocument/2006/relationships/ctrlProp" Target="../ctrlProps/ctrlProp133.xml"/><Relationship Id="rId16" Type="http://schemas.openxmlformats.org/officeDocument/2006/relationships/ctrlProp" Target="../ctrlProps/ctrlProp16.xml"/><Relationship Id="rId37" Type="http://schemas.openxmlformats.org/officeDocument/2006/relationships/ctrlProp" Target="../ctrlProps/ctrlProp37.xml"/><Relationship Id="rId58" Type="http://schemas.openxmlformats.org/officeDocument/2006/relationships/ctrlProp" Target="../ctrlProps/ctrlProp58.xml"/><Relationship Id="rId79" Type="http://schemas.openxmlformats.org/officeDocument/2006/relationships/ctrlProp" Target="../ctrlProps/ctrlProp79.xml"/><Relationship Id="rId102" Type="http://schemas.openxmlformats.org/officeDocument/2006/relationships/ctrlProp" Target="../ctrlProps/ctrlProp102.xml"/><Relationship Id="rId123" Type="http://schemas.openxmlformats.org/officeDocument/2006/relationships/ctrlProp" Target="../ctrlProps/ctrlProp123.xml"/><Relationship Id="rId144" Type="http://schemas.openxmlformats.org/officeDocument/2006/relationships/ctrlProp" Target="../ctrlProps/ctrlProp144.xml"/><Relationship Id="rId90" Type="http://schemas.openxmlformats.org/officeDocument/2006/relationships/ctrlProp" Target="../ctrlProps/ctrlProp90.xml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33.xml"/><Relationship Id="rId3" Type="http://schemas.openxmlformats.org/officeDocument/2006/relationships/vmlDrawing" Target="../drawings/vmlDrawing12.vml"/><Relationship Id="rId7" Type="http://schemas.openxmlformats.org/officeDocument/2006/relationships/ctrlProp" Target="../ctrlProps/ctrlProp232.xml"/><Relationship Id="rId12" Type="http://schemas.openxmlformats.org/officeDocument/2006/relationships/ctrlProp" Target="../ctrlProps/ctrlProp237.xml"/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60.bin"/><Relationship Id="rId6" Type="http://schemas.openxmlformats.org/officeDocument/2006/relationships/ctrlProp" Target="../ctrlProps/ctrlProp231.xml"/><Relationship Id="rId11" Type="http://schemas.openxmlformats.org/officeDocument/2006/relationships/ctrlProp" Target="../ctrlProps/ctrlProp236.xml"/><Relationship Id="rId5" Type="http://schemas.openxmlformats.org/officeDocument/2006/relationships/ctrlProp" Target="../ctrlProps/ctrlProp230.xml"/><Relationship Id="rId10" Type="http://schemas.openxmlformats.org/officeDocument/2006/relationships/ctrlProp" Target="../ctrlProps/ctrlProp235.xml"/><Relationship Id="rId4" Type="http://schemas.openxmlformats.org/officeDocument/2006/relationships/ctrlProp" Target="../ctrlProps/ctrlProp229.xml"/><Relationship Id="rId9" Type="http://schemas.openxmlformats.org/officeDocument/2006/relationships/ctrlProp" Target="../ctrlProps/ctrlProp234.xml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42.xml"/><Relationship Id="rId3" Type="http://schemas.openxmlformats.org/officeDocument/2006/relationships/vmlDrawing" Target="../drawings/vmlDrawing13.vml"/><Relationship Id="rId7" Type="http://schemas.openxmlformats.org/officeDocument/2006/relationships/ctrlProp" Target="../ctrlProps/ctrlProp241.xml"/><Relationship Id="rId12" Type="http://schemas.openxmlformats.org/officeDocument/2006/relationships/ctrlProp" Target="../ctrlProps/ctrlProp246.xml"/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67.bin"/><Relationship Id="rId6" Type="http://schemas.openxmlformats.org/officeDocument/2006/relationships/ctrlProp" Target="../ctrlProps/ctrlProp240.xml"/><Relationship Id="rId11" Type="http://schemas.openxmlformats.org/officeDocument/2006/relationships/ctrlProp" Target="../ctrlProps/ctrlProp245.xml"/><Relationship Id="rId5" Type="http://schemas.openxmlformats.org/officeDocument/2006/relationships/ctrlProp" Target="../ctrlProps/ctrlProp239.xml"/><Relationship Id="rId10" Type="http://schemas.openxmlformats.org/officeDocument/2006/relationships/ctrlProp" Target="../ctrlProps/ctrlProp244.xml"/><Relationship Id="rId4" Type="http://schemas.openxmlformats.org/officeDocument/2006/relationships/ctrlProp" Target="../ctrlProps/ctrlProp238.xml"/><Relationship Id="rId9" Type="http://schemas.openxmlformats.org/officeDocument/2006/relationships/ctrlProp" Target="../ctrlProps/ctrlProp243.xml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58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157.xml"/><Relationship Id="rId12" Type="http://schemas.openxmlformats.org/officeDocument/2006/relationships/ctrlProp" Target="../ctrlProps/ctrlProp162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Relationship Id="rId6" Type="http://schemas.openxmlformats.org/officeDocument/2006/relationships/ctrlProp" Target="../ctrlProps/ctrlProp156.xml"/><Relationship Id="rId11" Type="http://schemas.openxmlformats.org/officeDocument/2006/relationships/ctrlProp" Target="../ctrlProps/ctrlProp161.xml"/><Relationship Id="rId5" Type="http://schemas.openxmlformats.org/officeDocument/2006/relationships/ctrlProp" Target="../ctrlProps/ctrlProp155.xml"/><Relationship Id="rId10" Type="http://schemas.openxmlformats.org/officeDocument/2006/relationships/ctrlProp" Target="../ctrlProps/ctrlProp160.xml"/><Relationship Id="rId4" Type="http://schemas.openxmlformats.org/officeDocument/2006/relationships/ctrlProp" Target="../ctrlProps/ctrlProp154.xml"/><Relationship Id="rId9" Type="http://schemas.openxmlformats.org/officeDocument/2006/relationships/ctrlProp" Target="../ctrlProps/ctrlProp159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showGridLines="0" tabSelected="1" view="pageBreakPreview" zoomScale="75" zoomScaleNormal="100" workbookViewId="0"/>
  </sheetViews>
  <sheetFormatPr defaultRowHeight="12.75" x14ac:dyDescent="0.2"/>
  <cols>
    <col min="1" max="4" width="9.140625" style="3" customWidth="1"/>
    <col min="5" max="5" width="3.5703125" style="3" customWidth="1"/>
    <col min="6" max="9" width="9.140625" style="3" customWidth="1"/>
    <col min="10" max="10" width="8.28515625" style="3" customWidth="1"/>
    <col min="11" max="11" width="4.140625" customWidth="1"/>
  </cols>
  <sheetData>
    <row r="1" spans="1:14" ht="9.75" customHeight="1" thickBot="1" x14ac:dyDescent="0.25"/>
    <row r="2" spans="1:14" ht="21.75" thickTop="1" x14ac:dyDescent="0.45">
      <c r="A2" s="359"/>
      <c r="B2" s="360"/>
      <c r="C2" s="360"/>
      <c r="D2" s="360"/>
      <c r="E2" s="360"/>
      <c r="F2" s="360"/>
      <c r="G2" s="360"/>
      <c r="H2" s="360"/>
      <c r="I2" s="360"/>
      <c r="J2" s="360"/>
      <c r="K2" s="361"/>
    </row>
    <row r="3" spans="1:14" ht="29.25" x14ac:dyDescent="0.6">
      <c r="A3" s="362"/>
      <c r="B3" s="363"/>
      <c r="C3" s="363"/>
      <c r="D3" s="363"/>
      <c r="E3" s="363"/>
      <c r="F3" s="363"/>
      <c r="G3" s="363"/>
      <c r="H3" s="363"/>
      <c r="I3" s="363"/>
      <c r="J3" s="363"/>
      <c r="K3" s="364"/>
    </row>
    <row r="4" spans="1:14" x14ac:dyDescent="0.2">
      <c r="A4" s="365"/>
      <c r="B4" s="363"/>
      <c r="C4" s="363"/>
      <c r="D4" s="363"/>
      <c r="E4" s="363"/>
      <c r="F4" s="363"/>
      <c r="G4" s="363"/>
      <c r="H4" s="363"/>
      <c r="I4" s="363"/>
      <c r="J4" s="363"/>
      <c r="K4" s="364"/>
    </row>
    <row r="5" spans="1:14" ht="51.75" x14ac:dyDescent="1.05">
      <c r="A5" s="850" t="s">
        <v>173</v>
      </c>
      <c r="B5" s="851"/>
      <c r="C5" s="851"/>
      <c r="D5" s="851"/>
      <c r="E5" s="851"/>
      <c r="F5" s="851"/>
      <c r="G5" s="851"/>
      <c r="H5" s="851"/>
      <c r="I5" s="851"/>
      <c r="J5" s="851"/>
      <c r="K5" s="364"/>
    </row>
    <row r="6" spans="1:14" ht="51.75" x14ac:dyDescent="1.05">
      <c r="A6" s="850" t="s">
        <v>174</v>
      </c>
      <c r="B6" s="851"/>
      <c r="C6" s="851"/>
      <c r="D6" s="851"/>
      <c r="E6" s="851"/>
      <c r="F6" s="851"/>
      <c r="G6" s="851"/>
      <c r="H6" s="851"/>
      <c r="I6" s="851"/>
      <c r="J6" s="851"/>
      <c r="K6" s="364"/>
    </row>
    <row r="7" spans="1:14" ht="38.25" x14ac:dyDescent="0.8">
      <c r="A7" s="852" t="s">
        <v>917</v>
      </c>
      <c r="B7" s="853"/>
      <c r="C7" s="853"/>
      <c r="D7" s="853"/>
      <c r="E7" s="853"/>
      <c r="F7" s="853"/>
      <c r="G7" s="853"/>
      <c r="H7" s="853"/>
      <c r="I7" s="853"/>
      <c r="J7" s="853"/>
      <c r="K7" s="364"/>
    </row>
    <row r="8" spans="1:14" ht="38.25" x14ac:dyDescent="0.8">
      <c r="A8" s="366"/>
      <c r="B8" s="363"/>
      <c r="C8" s="363"/>
      <c r="D8" s="363"/>
      <c r="E8" s="363"/>
      <c r="F8" s="363"/>
      <c r="G8" s="363"/>
      <c r="H8" s="363"/>
      <c r="I8" s="363"/>
      <c r="J8" s="363"/>
      <c r="K8" s="364"/>
      <c r="N8" t="s">
        <v>274</v>
      </c>
    </row>
    <row r="9" spans="1:14" ht="38.25" x14ac:dyDescent="0.8">
      <c r="A9" s="366"/>
      <c r="B9" s="363"/>
      <c r="C9" s="363"/>
      <c r="D9" s="363"/>
      <c r="E9" s="363"/>
      <c r="F9" s="363"/>
      <c r="G9" s="363"/>
      <c r="H9" s="363"/>
      <c r="I9" s="363"/>
      <c r="J9" s="363"/>
      <c r="K9" s="364"/>
    </row>
    <row r="10" spans="1:14" ht="38.25" x14ac:dyDescent="0.8">
      <c r="A10" s="366"/>
      <c r="B10" s="363"/>
      <c r="C10" s="363"/>
      <c r="D10" s="363"/>
      <c r="E10" s="363"/>
      <c r="F10" s="363"/>
      <c r="G10" s="363"/>
      <c r="H10" s="363"/>
      <c r="I10" s="363"/>
      <c r="J10" s="363"/>
      <c r="K10" s="364"/>
    </row>
    <row r="11" spans="1:14" ht="39.75" x14ac:dyDescent="0.8">
      <c r="A11" s="365"/>
      <c r="B11" s="389" t="s">
        <v>165</v>
      </c>
      <c r="D11" s="363"/>
      <c r="E11" s="419" t="str">
        <f>ข้อมูลเบื้องต้น!F6</f>
        <v>บริษัท ................ จำกัด</v>
      </c>
      <c r="G11" s="367"/>
      <c r="H11" s="367"/>
      <c r="I11" s="367"/>
      <c r="J11" s="367"/>
      <c r="K11" s="364"/>
    </row>
    <row r="12" spans="1:14" ht="39.75" x14ac:dyDescent="0.8">
      <c r="A12" s="365"/>
      <c r="B12" s="389" t="s">
        <v>166</v>
      </c>
      <c r="D12" s="363"/>
      <c r="E12" s="419" t="str">
        <f>ข้อมูลเบื้องต้น!F7</f>
        <v>โรงงาน……………..</v>
      </c>
      <c r="F12" s="388"/>
      <c r="H12" s="367"/>
      <c r="I12" s="367"/>
      <c r="J12" s="367"/>
      <c r="K12" s="364"/>
    </row>
    <row r="13" spans="1:14" ht="39.75" x14ac:dyDescent="0.8">
      <c r="A13" s="365"/>
      <c r="B13" s="367"/>
      <c r="C13" s="385" t="s">
        <v>167</v>
      </c>
      <c r="D13" s="386"/>
      <c r="E13" s="419" t="str">
        <f>ข้อมูลเบื้องต้น!E8</f>
        <v>……………………………..</v>
      </c>
      <c r="F13" s="367"/>
      <c r="G13" s="367"/>
      <c r="H13" s="367"/>
      <c r="I13" s="367"/>
      <c r="J13" s="367"/>
      <c r="K13" s="364"/>
    </row>
    <row r="14" spans="1:14" ht="38.25" x14ac:dyDescent="0.8">
      <c r="A14" s="366"/>
      <c r="B14" s="363"/>
      <c r="C14" s="363"/>
      <c r="D14" s="363"/>
      <c r="E14" s="363"/>
      <c r="F14" s="363"/>
      <c r="G14" s="363"/>
      <c r="H14" s="363"/>
      <c r="I14" s="363"/>
      <c r="J14" s="363"/>
      <c r="K14" s="364"/>
    </row>
    <row r="15" spans="1:14" ht="42" x14ac:dyDescent="0.65">
      <c r="A15" s="368"/>
      <c r="B15" s="363"/>
      <c r="C15" s="363"/>
      <c r="D15" s="363"/>
      <c r="E15" s="363"/>
      <c r="F15" s="363"/>
      <c r="G15" s="363"/>
      <c r="H15" s="363"/>
      <c r="I15" s="363"/>
      <c r="J15" s="363"/>
      <c r="K15" s="364"/>
    </row>
    <row r="16" spans="1:14" ht="21" x14ac:dyDescent="0.35">
      <c r="A16" s="369"/>
      <c r="B16" s="363"/>
      <c r="C16" s="363"/>
      <c r="D16" s="363"/>
      <c r="E16" s="363"/>
      <c r="F16" s="363"/>
      <c r="G16" s="363"/>
      <c r="H16" s="363"/>
      <c r="I16" s="363"/>
      <c r="J16" s="363"/>
      <c r="K16" s="364"/>
    </row>
    <row r="17" spans="1:11" ht="23.25" x14ac:dyDescent="0.5">
      <c r="A17" s="848"/>
      <c r="B17" s="849"/>
      <c r="C17" s="849"/>
      <c r="D17" s="849"/>
      <c r="E17" s="849"/>
      <c r="F17" s="849"/>
      <c r="G17" s="849"/>
      <c r="H17" s="849"/>
      <c r="I17" s="849"/>
      <c r="J17" s="849"/>
      <c r="K17" s="364"/>
    </row>
    <row r="18" spans="1:11" ht="21" x14ac:dyDescent="0.45">
      <c r="A18" s="370"/>
      <c r="B18" s="363"/>
      <c r="C18" s="363"/>
      <c r="D18" s="363"/>
      <c r="E18" s="363"/>
      <c r="F18" s="363"/>
      <c r="G18" s="363"/>
      <c r="H18" s="363"/>
      <c r="I18" s="363"/>
      <c r="J18" s="363"/>
      <c r="K18" s="364"/>
    </row>
    <row r="19" spans="1:11" ht="18.75" customHeight="1" x14ac:dyDescent="0.2">
      <c r="A19" s="365"/>
      <c r="B19" s="363"/>
      <c r="C19" s="363"/>
      <c r="D19" s="363"/>
      <c r="E19" s="363"/>
      <c r="F19" s="363"/>
      <c r="G19" s="363"/>
      <c r="H19" s="363"/>
      <c r="I19" s="363"/>
      <c r="J19" s="363"/>
      <c r="K19" s="364"/>
    </row>
    <row r="20" spans="1:11" ht="18.75" customHeight="1" x14ac:dyDescent="0.2">
      <c r="A20" s="365"/>
      <c r="B20" s="363"/>
      <c r="C20" s="363"/>
      <c r="D20" s="363"/>
      <c r="E20" s="363"/>
      <c r="F20" s="363"/>
      <c r="G20" s="363"/>
      <c r="H20" s="363"/>
      <c r="I20" s="363"/>
      <c r="J20" s="363"/>
      <c r="K20" s="364"/>
    </row>
    <row r="21" spans="1:11" ht="18.75" customHeight="1" x14ac:dyDescent="0.2">
      <c r="A21" s="365"/>
      <c r="B21" s="363"/>
      <c r="C21" s="363"/>
      <c r="D21" s="363"/>
      <c r="E21" s="363"/>
      <c r="F21" s="363"/>
      <c r="G21" s="363"/>
      <c r="H21" s="363"/>
      <c r="I21" s="363"/>
      <c r="J21" s="363"/>
      <c r="K21" s="364"/>
    </row>
    <row r="22" spans="1:11" ht="18.75" customHeight="1" x14ac:dyDescent="0.2">
      <c r="A22" s="365"/>
      <c r="B22" s="363"/>
      <c r="C22" s="363"/>
      <c r="D22" s="363"/>
      <c r="E22" s="363"/>
      <c r="F22" s="363"/>
      <c r="G22" s="363"/>
      <c r="H22" s="363"/>
      <c r="I22" s="363"/>
      <c r="J22" s="363"/>
      <c r="K22" s="364"/>
    </row>
    <row r="23" spans="1:11" x14ac:dyDescent="0.2">
      <c r="A23" s="365"/>
      <c r="B23" s="363"/>
      <c r="C23" s="363"/>
      <c r="D23" s="363"/>
      <c r="E23" s="363"/>
      <c r="F23" s="363"/>
      <c r="G23" s="363"/>
      <c r="H23" s="363"/>
      <c r="I23" s="363"/>
      <c r="J23" s="363"/>
      <c r="K23" s="364"/>
    </row>
    <row r="24" spans="1:11" ht="23.25" thickBot="1" x14ac:dyDescent="0.5">
      <c r="A24" s="371"/>
      <c r="B24" s="372"/>
      <c r="C24" s="372"/>
      <c r="D24" s="372"/>
      <c r="E24" s="372"/>
      <c r="F24" s="372"/>
      <c r="G24" s="374" t="s">
        <v>918</v>
      </c>
      <c r="H24" s="372"/>
      <c r="I24" s="372"/>
      <c r="J24" s="372"/>
      <c r="K24" s="373"/>
    </row>
    <row r="25" spans="1:11" ht="13.5" thickTop="1" x14ac:dyDescent="0.2"/>
  </sheetData>
  <mergeCells count="4">
    <mergeCell ref="A17:J17"/>
    <mergeCell ref="A5:J5"/>
    <mergeCell ref="A6:J6"/>
    <mergeCell ref="A7:J7"/>
  </mergeCells>
  <phoneticPr fontId="18" type="noConversion"/>
  <printOptions horizontalCentered="1"/>
  <pageMargins left="0.78740157480314965" right="0.31496062992125984" top="0.78740157480314965" bottom="0.31496062992125984" header="0.51181102362204722" footer="0.15748031496062992"/>
  <pageSetup orientation="portrait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25"/>
  <sheetViews>
    <sheetView showGridLines="0" view="pageBreakPreview" zoomScale="90" zoomScaleNormal="100" zoomScaleSheetLayoutView="90" workbookViewId="0"/>
  </sheetViews>
  <sheetFormatPr defaultRowHeight="12.75" x14ac:dyDescent="0.2"/>
  <cols>
    <col min="1" max="1" width="3.28515625" customWidth="1"/>
    <col min="2" max="2" width="7.140625" customWidth="1"/>
    <col min="3" max="8" width="24.42578125" customWidth="1"/>
    <col min="9" max="9" width="2.85546875" customWidth="1"/>
  </cols>
  <sheetData>
    <row r="1" spans="2:12" ht="29.25" x14ac:dyDescent="0.6">
      <c r="B1" s="25" t="s">
        <v>248</v>
      </c>
    </row>
    <row r="2" spans="2:12" ht="11.25" customHeight="1" x14ac:dyDescent="0.6">
      <c r="B2" s="25"/>
    </row>
    <row r="3" spans="2:12" s="679" customFormat="1" ht="23.25" x14ac:dyDescent="0.5">
      <c r="B3" s="951" t="s">
        <v>620</v>
      </c>
      <c r="C3" s="951"/>
      <c r="D3" s="951"/>
      <c r="E3" s="951"/>
      <c r="F3" s="951"/>
      <c r="G3" s="951"/>
      <c r="H3" s="951"/>
      <c r="I3" s="644"/>
      <c r="J3" s="644"/>
    </row>
    <row r="4" spans="2:12" s="679" customFormat="1" ht="23.25" x14ac:dyDescent="0.5">
      <c r="B4" s="951" t="s">
        <v>794</v>
      </c>
      <c r="C4" s="951"/>
      <c r="D4" s="951"/>
      <c r="E4" s="951"/>
      <c r="F4" s="951"/>
      <c r="G4" s="951"/>
      <c r="H4" s="951"/>
      <c r="I4" s="644"/>
      <c r="J4" s="644"/>
    </row>
    <row r="5" spans="2:12" ht="14.25" customHeight="1" x14ac:dyDescent="0.5">
      <c r="B5" s="29"/>
    </row>
    <row r="6" spans="2:12" ht="23.25" x14ac:dyDescent="0.5">
      <c r="B6" s="956" t="s">
        <v>538</v>
      </c>
      <c r="C6" s="956"/>
      <c r="D6" s="956"/>
      <c r="E6" s="956"/>
      <c r="F6" s="956"/>
      <c r="G6" s="956"/>
      <c r="H6" s="956"/>
      <c r="I6" s="27"/>
      <c r="J6" s="27"/>
    </row>
    <row r="7" spans="2:12" ht="13.5" thickBot="1" x14ac:dyDescent="0.25">
      <c r="C7" s="18"/>
      <c r="E7" s="18"/>
      <c r="G7" s="18"/>
    </row>
    <row r="8" spans="2:12" ht="93.75" customHeight="1" thickBot="1" x14ac:dyDescent="0.25">
      <c r="B8" s="375" t="s">
        <v>249</v>
      </c>
      <c r="C8" s="376" t="s">
        <v>565</v>
      </c>
      <c r="D8" s="376" t="s">
        <v>250</v>
      </c>
      <c r="E8" s="376" t="s">
        <v>251</v>
      </c>
      <c r="F8" s="376" t="s">
        <v>252</v>
      </c>
      <c r="G8" s="376" t="s">
        <v>253</v>
      </c>
      <c r="H8" s="376" t="s">
        <v>254</v>
      </c>
      <c r="I8" s="335"/>
      <c r="J8" s="955"/>
      <c r="K8" s="955"/>
      <c r="L8" s="955"/>
    </row>
    <row r="9" spans="2:12" ht="38.25" customHeight="1" x14ac:dyDescent="0.2">
      <c r="B9" s="958">
        <v>4</v>
      </c>
      <c r="C9" s="952" t="s">
        <v>157</v>
      </c>
      <c r="D9" s="952" t="s">
        <v>566</v>
      </c>
      <c r="E9" s="952" t="s">
        <v>567</v>
      </c>
      <c r="F9" s="952" t="s">
        <v>568</v>
      </c>
      <c r="G9" s="952" t="s">
        <v>569</v>
      </c>
      <c r="H9" s="952" t="s">
        <v>570</v>
      </c>
      <c r="I9" s="92"/>
    </row>
    <row r="10" spans="2:12" s="91" customFormat="1" ht="19.5" customHeight="1" x14ac:dyDescent="0.2">
      <c r="B10" s="959"/>
      <c r="C10" s="953"/>
      <c r="D10" s="953"/>
      <c r="E10" s="953"/>
      <c r="F10" s="953"/>
      <c r="G10" s="953"/>
      <c r="H10" s="953"/>
    </row>
    <row r="11" spans="2:12" s="91" customFormat="1" ht="17.25" customHeight="1" thickBot="1" x14ac:dyDescent="0.25">
      <c r="B11" s="960"/>
      <c r="C11" s="954"/>
      <c r="D11" s="954"/>
      <c r="E11" s="954"/>
      <c r="F11" s="954"/>
      <c r="G11" s="954"/>
      <c r="H11" s="954"/>
    </row>
    <row r="12" spans="2:12" s="91" customFormat="1" ht="78" customHeight="1" thickBot="1" x14ac:dyDescent="0.25">
      <c r="B12" s="377">
        <v>3</v>
      </c>
      <c r="C12" s="378" t="s">
        <v>571</v>
      </c>
      <c r="D12" s="378" t="s">
        <v>572</v>
      </c>
      <c r="E12" s="378" t="s">
        <v>573</v>
      </c>
      <c r="F12" s="378" t="s">
        <v>574</v>
      </c>
      <c r="G12" s="378" t="s">
        <v>575</v>
      </c>
      <c r="H12" s="378" t="s">
        <v>576</v>
      </c>
    </row>
    <row r="13" spans="2:12" s="91" customFormat="1" ht="65.25" customHeight="1" thickBot="1" x14ac:dyDescent="0.25">
      <c r="B13" s="377">
        <v>2</v>
      </c>
      <c r="C13" s="378" t="s">
        <v>577</v>
      </c>
      <c r="D13" s="378" t="s">
        <v>578</v>
      </c>
      <c r="E13" s="378" t="s">
        <v>579</v>
      </c>
      <c r="F13" s="378" t="s">
        <v>142</v>
      </c>
      <c r="G13" s="378" t="s">
        <v>143</v>
      </c>
      <c r="H13" s="378" t="s">
        <v>144</v>
      </c>
    </row>
    <row r="14" spans="2:12" s="91" customFormat="1" ht="62.25" customHeight="1" thickBot="1" x14ac:dyDescent="0.25">
      <c r="B14" s="377">
        <v>1</v>
      </c>
      <c r="C14" s="378" t="s">
        <v>145</v>
      </c>
      <c r="D14" s="378" t="s">
        <v>146</v>
      </c>
      <c r="E14" s="378" t="s">
        <v>147</v>
      </c>
      <c r="F14" s="378" t="s">
        <v>148</v>
      </c>
      <c r="G14" s="378" t="s">
        <v>149</v>
      </c>
      <c r="H14" s="378" t="s">
        <v>150</v>
      </c>
    </row>
    <row r="15" spans="2:12" ht="57" customHeight="1" thickBot="1" x14ac:dyDescent="0.25">
      <c r="B15" s="377">
        <v>0</v>
      </c>
      <c r="C15" s="378" t="s">
        <v>151</v>
      </c>
      <c r="D15" s="378" t="s">
        <v>152</v>
      </c>
      <c r="E15" s="378" t="s">
        <v>153</v>
      </c>
      <c r="F15" s="378" t="s">
        <v>154</v>
      </c>
      <c r="G15" s="378" t="s">
        <v>155</v>
      </c>
      <c r="H15" s="378" t="s">
        <v>156</v>
      </c>
    </row>
    <row r="16" spans="2:12" ht="21.75" customHeight="1" x14ac:dyDescent="0.2">
      <c r="B16" s="957" t="s">
        <v>62</v>
      </c>
      <c r="C16" s="957"/>
      <c r="D16" s="957"/>
      <c r="E16" s="957"/>
      <c r="F16" s="957"/>
      <c r="G16" s="957"/>
      <c r="H16" s="957"/>
    </row>
    <row r="17" spans="3:6" s="23" customFormat="1" ht="21.75" customHeight="1" x14ac:dyDescent="0.5">
      <c r="C17" s="700" t="s">
        <v>619</v>
      </c>
      <c r="D17" s="700"/>
      <c r="E17" s="700"/>
      <c r="F17" s="700"/>
    </row>
    <row r="18" spans="3:6" s="23" customFormat="1" ht="21.75" customHeight="1" x14ac:dyDescent="0.5">
      <c r="C18" s="23" t="s">
        <v>66</v>
      </c>
    </row>
    <row r="19" spans="3:6" s="23" customFormat="1" ht="21.75" customHeight="1" x14ac:dyDescent="0.5">
      <c r="C19" s="23" t="s">
        <v>67</v>
      </c>
    </row>
    <row r="20" spans="3:6" s="700" customFormat="1" ht="21.75" customHeight="1" x14ac:dyDescent="0.5">
      <c r="C20" s="700" t="s">
        <v>636</v>
      </c>
    </row>
    <row r="21" spans="3:6" s="23" customFormat="1" ht="21.75" x14ac:dyDescent="0.5"/>
    <row r="22" spans="3:6" s="23" customFormat="1" ht="21.75" x14ac:dyDescent="0.5"/>
    <row r="23" spans="3:6" s="23" customFormat="1" ht="21.75" x14ac:dyDescent="0.5"/>
    <row r="24" spans="3:6" s="23" customFormat="1" ht="21.75" x14ac:dyDescent="0.5"/>
    <row r="25" spans="3:6" s="23" customFormat="1" ht="21.75" x14ac:dyDescent="0.5"/>
  </sheetData>
  <mergeCells count="12">
    <mergeCell ref="B16:H16"/>
    <mergeCell ref="G9:G11"/>
    <mergeCell ref="H9:H11"/>
    <mergeCell ref="C9:C11"/>
    <mergeCell ref="B9:B11"/>
    <mergeCell ref="D9:D11"/>
    <mergeCell ref="B4:H4"/>
    <mergeCell ref="E9:E11"/>
    <mergeCell ref="F9:F11"/>
    <mergeCell ref="J8:L8"/>
    <mergeCell ref="B3:H3"/>
    <mergeCell ref="B6:H6"/>
  </mergeCells>
  <phoneticPr fontId="18" type="noConversion"/>
  <printOptions horizontalCentered="1"/>
  <pageMargins left="0.23622047244094491" right="0.19685039370078741" top="0.82677165354330717" bottom="0.39370078740157483" header="0.35433070866141736" footer="0.15748031496062992"/>
  <pageSetup scale="77" orientation="landscape" verticalDpi="300" r:id="rId1"/>
  <headerFooter alignWithMargins="0">
    <oddFooter>&amp;C&amp;"CordiaUPC,Regular"&amp;14 7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9"/>
  </sheetPr>
  <dimension ref="A1:K34"/>
  <sheetViews>
    <sheetView showGridLines="0" view="pageBreakPreview" zoomScale="75" zoomScaleNormal="100" zoomScaleSheetLayoutView="75" workbookViewId="0">
      <pane xSplit="4" ySplit="4" topLeftCell="E5" activePane="bottomRight" state="frozen"/>
      <selection activeCell="M25" sqref="M25"/>
      <selection pane="topRight" activeCell="M25" sqref="M25"/>
      <selection pane="bottomLeft" activeCell="M25" sqref="M25"/>
      <selection pane="bottomRight" activeCell="L21" sqref="L21"/>
    </sheetView>
  </sheetViews>
  <sheetFormatPr defaultRowHeight="16.5" customHeight="1" x14ac:dyDescent="0.2"/>
  <cols>
    <col min="1" max="1" width="8.5703125" style="561" customWidth="1"/>
    <col min="2" max="2" width="13.42578125" style="561" customWidth="1"/>
    <col min="3" max="3" width="15.28515625" style="561" customWidth="1"/>
    <col min="4" max="4" width="30.85546875" style="561" customWidth="1"/>
    <col min="5" max="10" width="13.28515625" style="561" customWidth="1"/>
    <col min="11" max="11" width="11.140625" style="561" customWidth="1"/>
    <col min="12" max="12" width="36.7109375" style="560" customWidth="1"/>
    <col min="13" max="14" width="14.85546875" style="560" customWidth="1"/>
    <col min="15" max="16384" width="9.140625" style="560"/>
  </cols>
  <sheetData>
    <row r="1" spans="1:11" s="555" customFormat="1" ht="21.75" customHeight="1" x14ac:dyDescent="0.2">
      <c r="A1" s="966" t="s">
        <v>611</v>
      </c>
      <c r="B1" s="966"/>
      <c r="C1" s="966"/>
      <c r="D1" s="966"/>
      <c r="E1" s="966"/>
      <c r="F1" s="966"/>
      <c r="G1" s="966"/>
      <c r="H1" s="966"/>
      <c r="I1" s="966"/>
      <c r="J1" s="966"/>
      <c r="K1" s="966"/>
    </row>
    <row r="2" spans="1:11" s="558" customFormat="1" ht="19.5" customHeight="1" thickBot="1" x14ac:dyDescent="0.25">
      <c r="A2" s="556"/>
      <c r="B2" s="556"/>
      <c r="C2" s="556"/>
      <c r="D2" s="556"/>
      <c r="E2" s="556"/>
      <c r="F2" s="556"/>
      <c r="G2" s="556"/>
      <c r="H2" s="556"/>
      <c r="I2" s="557"/>
      <c r="J2" s="557"/>
      <c r="K2" s="557"/>
    </row>
    <row r="3" spans="1:11" s="559" customFormat="1" ht="22.5" x14ac:dyDescent="0.2">
      <c r="A3" s="967" t="s">
        <v>72</v>
      </c>
      <c r="B3" s="969" t="s">
        <v>212</v>
      </c>
      <c r="C3" s="970"/>
      <c r="D3" s="973" t="s">
        <v>608</v>
      </c>
      <c r="E3" s="564" t="s">
        <v>249</v>
      </c>
      <c r="F3" s="564"/>
      <c r="G3" s="564"/>
      <c r="H3" s="564"/>
      <c r="I3" s="564"/>
      <c r="J3" s="564"/>
      <c r="K3" s="975" t="s">
        <v>273</v>
      </c>
    </row>
    <row r="4" spans="1:11" s="559" customFormat="1" ht="63.75" thickBot="1" x14ac:dyDescent="0.25">
      <c r="A4" s="968"/>
      <c r="B4" s="971"/>
      <c r="C4" s="972"/>
      <c r="D4" s="974"/>
      <c r="E4" s="565" t="s">
        <v>609</v>
      </c>
      <c r="F4" s="565" t="s">
        <v>250</v>
      </c>
      <c r="G4" s="565" t="s">
        <v>251</v>
      </c>
      <c r="H4" s="565" t="s">
        <v>252</v>
      </c>
      <c r="I4" s="565" t="s">
        <v>253</v>
      </c>
      <c r="J4" s="565" t="s">
        <v>254</v>
      </c>
      <c r="K4" s="976"/>
    </row>
    <row r="5" spans="1:11" s="559" customFormat="1" ht="21" x14ac:dyDescent="0.2">
      <c r="A5" s="566">
        <v>1</v>
      </c>
      <c r="B5" s="964"/>
      <c r="C5" s="965"/>
      <c r="D5" s="567"/>
      <c r="E5" s="567"/>
      <c r="F5" s="567"/>
      <c r="G5" s="567"/>
      <c r="H5" s="567"/>
      <c r="I5" s="567"/>
      <c r="J5" s="567"/>
      <c r="K5" s="568"/>
    </row>
    <row r="6" spans="1:11" s="559" customFormat="1" ht="21" x14ac:dyDescent="0.2">
      <c r="A6" s="569">
        <v>2</v>
      </c>
      <c r="B6" s="961"/>
      <c r="C6" s="961"/>
      <c r="D6" s="570"/>
      <c r="E6" s="554"/>
      <c r="F6" s="554"/>
      <c r="G6" s="554"/>
      <c r="H6" s="554"/>
      <c r="I6" s="554"/>
      <c r="J6" s="554"/>
      <c r="K6" s="571"/>
    </row>
    <row r="7" spans="1:11" s="559" customFormat="1" ht="21" x14ac:dyDescent="0.2">
      <c r="A7" s="569">
        <v>3</v>
      </c>
      <c r="B7" s="961"/>
      <c r="C7" s="961"/>
      <c r="D7" s="570"/>
      <c r="E7" s="554"/>
      <c r="F7" s="554"/>
      <c r="G7" s="554"/>
      <c r="H7" s="554"/>
      <c r="I7" s="554"/>
      <c r="J7" s="554"/>
      <c r="K7" s="571"/>
    </row>
    <row r="8" spans="1:11" s="556" customFormat="1" ht="21" x14ac:dyDescent="0.2">
      <c r="A8" s="569">
        <v>4</v>
      </c>
      <c r="B8" s="961"/>
      <c r="C8" s="961"/>
      <c r="D8" s="570"/>
      <c r="E8" s="554"/>
      <c r="F8" s="554"/>
      <c r="G8" s="554"/>
      <c r="H8" s="554"/>
      <c r="I8" s="554"/>
      <c r="J8" s="554"/>
      <c r="K8" s="571"/>
    </row>
    <row r="9" spans="1:11" s="559" customFormat="1" ht="21" x14ac:dyDescent="0.2">
      <c r="A9" s="569">
        <v>5</v>
      </c>
      <c r="B9" s="961"/>
      <c r="C9" s="961"/>
      <c r="D9" s="570"/>
      <c r="E9" s="554"/>
      <c r="F9" s="554"/>
      <c r="G9" s="554"/>
      <c r="H9" s="554"/>
      <c r="I9" s="554"/>
      <c r="J9" s="554"/>
      <c r="K9" s="571"/>
    </row>
    <row r="10" spans="1:11" s="559" customFormat="1" ht="21" x14ac:dyDescent="0.2">
      <c r="A10" s="569">
        <v>6</v>
      </c>
      <c r="B10" s="961"/>
      <c r="C10" s="961"/>
      <c r="D10" s="570"/>
      <c r="E10" s="554"/>
      <c r="F10" s="554"/>
      <c r="G10" s="554"/>
      <c r="H10" s="554"/>
      <c r="I10" s="554"/>
      <c r="J10" s="554"/>
      <c r="K10" s="571"/>
    </row>
    <row r="11" spans="1:11" s="559" customFormat="1" ht="21" x14ac:dyDescent="0.2">
      <c r="A11" s="569">
        <v>7</v>
      </c>
      <c r="B11" s="961"/>
      <c r="C11" s="961"/>
      <c r="D11" s="570"/>
      <c r="E11" s="554"/>
      <c r="F11" s="554"/>
      <c r="G11" s="554"/>
      <c r="H11" s="554"/>
      <c r="I11" s="554"/>
      <c r="J11" s="554"/>
      <c r="K11" s="571"/>
    </row>
    <row r="12" spans="1:11" s="559" customFormat="1" ht="21" x14ac:dyDescent="0.2">
      <c r="A12" s="569">
        <v>8</v>
      </c>
      <c r="B12" s="961"/>
      <c r="C12" s="961"/>
      <c r="D12" s="570"/>
      <c r="E12" s="554"/>
      <c r="F12" s="554"/>
      <c r="G12" s="554"/>
      <c r="H12" s="554"/>
      <c r="I12" s="554"/>
      <c r="J12" s="554"/>
      <c r="K12" s="571"/>
    </row>
    <row r="13" spans="1:11" s="559" customFormat="1" ht="21" x14ac:dyDescent="0.2">
      <c r="A13" s="569">
        <v>9</v>
      </c>
      <c r="B13" s="961"/>
      <c r="C13" s="961"/>
      <c r="D13" s="570"/>
      <c r="E13" s="554"/>
      <c r="F13" s="554"/>
      <c r="G13" s="554"/>
      <c r="H13" s="554"/>
      <c r="I13" s="554"/>
      <c r="J13" s="554"/>
      <c r="K13" s="571"/>
    </row>
    <row r="14" spans="1:11" s="559" customFormat="1" ht="21" x14ac:dyDescent="0.2">
      <c r="A14" s="569">
        <v>10</v>
      </c>
      <c r="B14" s="961"/>
      <c r="C14" s="961"/>
      <c r="D14" s="570"/>
      <c r="E14" s="554"/>
      <c r="F14" s="554"/>
      <c r="G14" s="554"/>
      <c r="H14" s="554"/>
      <c r="I14" s="554"/>
      <c r="J14" s="554"/>
      <c r="K14" s="571"/>
    </row>
    <row r="15" spans="1:11" s="559" customFormat="1" ht="21" x14ac:dyDescent="0.2">
      <c r="A15" s="569">
        <v>11</v>
      </c>
      <c r="B15" s="961"/>
      <c r="C15" s="961"/>
      <c r="D15" s="570"/>
      <c r="E15" s="554"/>
      <c r="F15" s="554"/>
      <c r="G15" s="554"/>
      <c r="H15" s="554"/>
      <c r="I15" s="554"/>
      <c r="J15" s="554"/>
      <c r="K15" s="571"/>
    </row>
    <row r="16" spans="1:11" s="559" customFormat="1" ht="21" x14ac:dyDescent="0.2">
      <c r="A16" s="569">
        <v>12</v>
      </c>
      <c r="B16" s="961"/>
      <c r="C16" s="961"/>
      <c r="D16" s="570"/>
      <c r="E16" s="554"/>
      <c r="F16" s="554"/>
      <c r="G16" s="554"/>
      <c r="H16" s="554"/>
      <c r="I16" s="554"/>
      <c r="J16" s="554"/>
      <c r="K16" s="571"/>
    </row>
    <row r="17" spans="1:11" s="559" customFormat="1" ht="21" x14ac:dyDescent="0.2">
      <c r="A17" s="569">
        <v>13</v>
      </c>
      <c r="B17" s="961"/>
      <c r="C17" s="961"/>
      <c r="D17" s="570"/>
      <c r="E17" s="554"/>
      <c r="F17" s="554"/>
      <c r="G17" s="554"/>
      <c r="H17" s="554"/>
      <c r="I17" s="554"/>
      <c r="J17" s="554"/>
      <c r="K17" s="571"/>
    </row>
    <row r="18" spans="1:11" s="559" customFormat="1" ht="21" x14ac:dyDescent="0.2">
      <c r="A18" s="569">
        <v>14</v>
      </c>
      <c r="B18" s="961"/>
      <c r="C18" s="961"/>
      <c r="D18" s="570"/>
      <c r="E18" s="554"/>
      <c r="F18" s="554"/>
      <c r="G18" s="554"/>
      <c r="H18" s="554"/>
      <c r="I18" s="554"/>
      <c r="J18" s="554"/>
      <c r="K18" s="571"/>
    </row>
    <row r="19" spans="1:11" s="559" customFormat="1" ht="21" x14ac:dyDescent="0.2">
      <c r="A19" s="569">
        <v>15</v>
      </c>
      <c r="B19" s="961"/>
      <c r="C19" s="961"/>
      <c r="D19" s="570"/>
      <c r="E19" s="554"/>
      <c r="F19" s="554"/>
      <c r="G19" s="554"/>
      <c r="H19" s="554"/>
      <c r="I19" s="554"/>
      <c r="J19" s="554"/>
      <c r="K19" s="571"/>
    </row>
    <row r="20" spans="1:11" s="559" customFormat="1" ht="21" x14ac:dyDescent="0.2">
      <c r="A20" s="569">
        <v>16</v>
      </c>
      <c r="B20" s="961"/>
      <c r="C20" s="961"/>
      <c r="D20" s="570"/>
      <c r="E20" s="554"/>
      <c r="F20" s="554"/>
      <c r="G20" s="554"/>
      <c r="H20" s="554"/>
      <c r="I20" s="554"/>
      <c r="J20" s="554"/>
      <c r="K20" s="571"/>
    </row>
    <row r="21" spans="1:11" s="559" customFormat="1" ht="21" x14ac:dyDescent="0.2">
      <c r="A21" s="569">
        <v>17</v>
      </c>
      <c r="B21" s="961"/>
      <c r="C21" s="961"/>
      <c r="D21" s="570"/>
      <c r="E21" s="554"/>
      <c r="F21" s="554"/>
      <c r="G21" s="554"/>
      <c r="H21" s="554"/>
      <c r="I21" s="554"/>
      <c r="J21" s="554"/>
      <c r="K21" s="571"/>
    </row>
    <row r="22" spans="1:11" s="559" customFormat="1" ht="21" x14ac:dyDescent="0.2">
      <c r="A22" s="569">
        <v>18</v>
      </c>
      <c r="B22" s="961"/>
      <c r="C22" s="961"/>
      <c r="D22" s="570"/>
      <c r="E22" s="554"/>
      <c r="F22" s="554"/>
      <c r="G22" s="554"/>
      <c r="H22" s="554"/>
      <c r="I22" s="554"/>
      <c r="J22" s="554"/>
      <c r="K22" s="571"/>
    </row>
    <row r="23" spans="1:11" s="559" customFormat="1" ht="21" x14ac:dyDescent="0.2">
      <c r="A23" s="569">
        <v>19</v>
      </c>
      <c r="B23" s="961"/>
      <c r="C23" s="961"/>
      <c r="D23" s="570"/>
      <c r="E23" s="554"/>
      <c r="F23" s="554"/>
      <c r="G23" s="554"/>
      <c r="H23" s="554"/>
      <c r="I23" s="554"/>
      <c r="J23" s="554"/>
      <c r="K23" s="571"/>
    </row>
    <row r="24" spans="1:11" s="559" customFormat="1" ht="21.75" thickBot="1" x14ac:dyDescent="0.25">
      <c r="A24" s="569">
        <v>20</v>
      </c>
      <c r="B24" s="962"/>
      <c r="C24" s="963"/>
      <c r="D24" s="570"/>
      <c r="E24" s="554"/>
      <c r="F24" s="554"/>
      <c r="G24" s="554"/>
      <c r="H24" s="554"/>
      <c r="I24" s="554"/>
      <c r="J24" s="554"/>
      <c r="K24" s="571"/>
    </row>
    <row r="25" spans="1:11" ht="24.75" customHeight="1" thickBot="1" x14ac:dyDescent="0.25">
      <c r="A25" s="572" t="s">
        <v>610</v>
      </c>
      <c r="B25" s="573"/>
      <c r="C25" s="574"/>
      <c r="D25" s="575"/>
      <c r="E25" s="576"/>
      <c r="F25" s="576"/>
      <c r="G25" s="576"/>
      <c r="H25" s="576"/>
      <c r="I25" s="576"/>
      <c r="J25" s="576"/>
      <c r="K25" s="577"/>
    </row>
    <row r="26" spans="1:11" ht="16.5" customHeight="1" x14ac:dyDescent="0.2">
      <c r="G26" s="560"/>
      <c r="H26" s="560"/>
    </row>
    <row r="27" spans="1:11" ht="16.5" customHeight="1" x14ac:dyDescent="0.2">
      <c r="J27" s="560"/>
      <c r="K27" s="560"/>
    </row>
    <row r="28" spans="1:11" ht="16.5" customHeight="1" x14ac:dyDescent="0.2">
      <c r="F28" s="562"/>
      <c r="J28" s="560"/>
      <c r="K28" s="560"/>
    </row>
    <row r="29" spans="1:11" ht="16.5" customHeight="1" x14ac:dyDescent="0.2">
      <c r="F29" s="562"/>
      <c r="J29" s="560"/>
      <c r="K29" s="560"/>
    </row>
    <row r="30" spans="1:11" ht="16.5" customHeight="1" x14ac:dyDescent="0.2">
      <c r="F30" s="563"/>
      <c r="J30" s="560"/>
      <c r="K30" s="560"/>
    </row>
    <row r="31" spans="1:11" ht="16.5" customHeight="1" x14ac:dyDescent="0.2">
      <c r="F31" s="563"/>
      <c r="J31" s="560"/>
      <c r="K31" s="560"/>
    </row>
    <row r="32" spans="1:11" ht="16.5" customHeight="1" x14ac:dyDescent="0.2">
      <c r="F32" s="562"/>
      <c r="J32" s="560"/>
      <c r="K32" s="560"/>
    </row>
    <row r="33" spans="10:11" ht="16.5" customHeight="1" x14ac:dyDescent="0.2">
      <c r="J33" s="560"/>
      <c r="K33" s="560"/>
    </row>
    <row r="34" spans="10:11" ht="16.5" customHeight="1" x14ac:dyDescent="0.2">
      <c r="J34" s="560"/>
      <c r="K34" s="560"/>
    </row>
  </sheetData>
  <mergeCells count="25">
    <mergeCell ref="B8:C8"/>
    <mergeCell ref="B5:C5"/>
    <mergeCell ref="B6:C6"/>
    <mergeCell ref="A1:K1"/>
    <mergeCell ref="A3:A4"/>
    <mergeCell ref="B3:C4"/>
    <mergeCell ref="D3:D4"/>
    <mergeCell ref="K3:K4"/>
    <mergeCell ref="B7:C7"/>
    <mergeCell ref="B9:C9"/>
    <mergeCell ref="B10:C10"/>
    <mergeCell ref="B11:C11"/>
    <mergeCell ref="B12:C12"/>
    <mergeCell ref="B15:C15"/>
    <mergeCell ref="B14:C14"/>
    <mergeCell ref="B13:C13"/>
    <mergeCell ref="B16:C16"/>
    <mergeCell ref="B23:C23"/>
    <mergeCell ref="B24:C24"/>
    <mergeCell ref="B17:C17"/>
    <mergeCell ref="B18:C18"/>
    <mergeCell ref="B19:C19"/>
    <mergeCell ref="B20:C20"/>
    <mergeCell ref="B21:C21"/>
    <mergeCell ref="B22:C22"/>
  </mergeCells>
  <phoneticPr fontId="18" type="noConversion"/>
  <pageMargins left="0.98425196850393704" right="0.39370078740157483" top="0.98425196850393704" bottom="0.98425196850393704" header="0.51181102362204722" footer="0.51181102362204722"/>
  <pageSetup paperSize="9" scale="53" fitToHeight="4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showGridLines="0" view="pageBreakPreview" zoomScaleNormal="100" zoomScaleSheetLayoutView="100" workbookViewId="0"/>
  </sheetViews>
  <sheetFormatPr defaultRowHeight="12.75" x14ac:dyDescent="0.2"/>
  <cols>
    <col min="1" max="1" width="3" customWidth="1"/>
    <col min="2" max="2" width="2.5703125" customWidth="1"/>
    <col min="12" max="12" width="4" customWidth="1"/>
  </cols>
  <sheetData>
    <row r="1" spans="2:11" ht="29.25" x14ac:dyDescent="0.6">
      <c r="C1" s="331" t="s">
        <v>255</v>
      </c>
      <c r="D1" s="331"/>
      <c r="E1" s="331"/>
      <c r="F1" s="331"/>
      <c r="G1" s="331"/>
      <c r="H1" s="331"/>
      <c r="I1" s="331"/>
      <c r="J1" s="331"/>
      <c r="K1" s="331"/>
    </row>
    <row r="2" spans="2:11" ht="12" customHeight="1" x14ac:dyDescent="0.6"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2:11" ht="23.25" x14ac:dyDescent="0.5">
      <c r="C3" s="36" t="s">
        <v>256</v>
      </c>
      <c r="D3" s="36"/>
      <c r="E3" s="36"/>
      <c r="F3" s="36"/>
      <c r="G3" s="36"/>
      <c r="H3" s="36"/>
      <c r="I3" s="36"/>
      <c r="J3" s="36"/>
      <c r="K3" s="36"/>
    </row>
    <row r="4" spans="2:11" ht="76.5" customHeight="1" x14ac:dyDescent="0.55000000000000004">
      <c r="C4" s="978" t="s">
        <v>539</v>
      </c>
      <c r="D4" s="978"/>
      <c r="E4" s="978"/>
      <c r="F4" s="978"/>
      <c r="G4" s="978"/>
      <c r="H4" s="978"/>
      <c r="I4" s="978"/>
      <c r="J4" s="978"/>
      <c r="K4" s="978"/>
    </row>
    <row r="5" spans="2:11" ht="13.5" customHeight="1" thickBot="1" x14ac:dyDescent="0.6">
      <c r="C5" s="49"/>
      <c r="D5" s="49"/>
      <c r="E5" s="49"/>
      <c r="F5" s="49"/>
      <c r="G5" s="49"/>
      <c r="H5" s="49"/>
      <c r="I5" s="49"/>
      <c r="J5" s="49"/>
      <c r="K5" s="49"/>
    </row>
    <row r="6" spans="2:11" ht="30.75" customHeight="1" x14ac:dyDescent="0.2">
      <c r="C6" s="979" t="s">
        <v>257</v>
      </c>
      <c r="D6" s="980"/>
      <c r="E6" s="980"/>
      <c r="F6" s="980"/>
      <c r="G6" s="980"/>
      <c r="H6" s="980"/>
      <c r="I6" s="980"/>
      <c r="J6" s="980"/>
      <c r="K6" s="981"/>
    </row>
    <row r="7" spans="2:11" ht="30.75" customHeight="1" x14ac:dyDescent="0.2">
      <c r="C7" s="982"/>
      <c r="D7" s="983"/>
      <c r="E7" s="983"/>
      <c r="F7" s="983"/>
      <c r="G7" s="983"/>
      <c r="H7" s="983"/>
      <c r="I7" s="983"/>
      <c r="J7" s="983"/>
      <c r="K7" s="984"/>
    </row>
    <row r="8" spans="2:11" ht="30.75" customHeight="1" x14ac:dyDescent="0.2">
      <c r="C8" s="982"/>
      <c r="D8" s="983"/>
      <c r="E8" s="983"/>
      <c r="F8" s="983"/>
      <c r="G8" s="983"/>
      <c r="H8" s="983"/>
      <c r="I8" s="983"/>
      <c r="J8" s="983"/>
      <c r="K8" s="984"/>
    </row>
    <row r="9" spans="2:11" ht="34.5" customHeight="1" x14ac:dyDescent="0.2">
      <c r="C9" s="982"/>
      <c r="D9" s="983"/>
      <c r="E9" s="983"/>
      <c r="F9" s="983"/>
      <c r="G9" s="983"/>
      <c r="H9" s="983"/>
      <c r="I9" s="983"/>
      <c r="J9" s="983"/>
      <c r="K9" s="984"/>
    </row>
    <row r="10" spans="2:11" ht="35.25" customHeight="1" x14ac:dyDescent="0.2">
      <c r="C10" s="982"/>
      <c r="D10" s="983"/>
      <c r="E10" s="983"/>
      <c r="F10" s="983"/>
      <c r="G10" s="983"/>
      <c r="H10" s="983"/>
      <c r="I10" s="983"/>
      <c r="J10" s="983"/>
      <c r="K10" s="984"/>
    </row>
    <row r="11" spans="2:11" ht="35.25" customHeight="1" x14ac:dyDescent="0.2">
      <c r="C11" s="982"/>
      <c r="D11" s="983"/>
      <c r="E11" s="983"/>
      <c r="F11" s="983"/>
      <c r="G11" s="983"/>
      <c r="H11" s="983"/>
      <c r="I11" s="983"/>
      <c r="J11" s="983"/>
      <c r="K11" s="984"/>
    </row>
    <row r="12" spans="2:11" ht="35.25" customHeight="1" x14ac:dyDescent="0.2">
      <c r="C12" s="982"/>
      <c r="D12" s="983"/>
      <c r="E12" s="983"/>
      <c r="F12" s="983"/>
      <c r="G12" s="983"/>
      <c r="H12" s="983"/>
      <c r="I12" s="983"/>
      <c r="J12" s="983"/>
      <c r="K12" s="984"/>
    </row>
    <row r="13" spans="2:11" ht="35.25" customHeight="1" x14ac:dyDescent="0.2">
      <c r="C13" s="982"/>
      <c r="D13" s="983"/>
      <c r="E13" s="983"/>
      <c r="F13" s="983"/>
      <c r="G13" s="983"/>
      <c r="H13" s="983"/>
      <c r="I13" s="983"/>
      <c r="J13" s="983"/>
      <c r="K13" s="984"/>
    </row>
    <row r="14" spans="2:11" ht="30" customHeight="1" x14ac:dyDescent="0.2">
      <c r="C14" s="982"/>
      <c r="D14" s="983"/>
      <c r="E14" s="983"/>
      <c r="F14" s="983"/>
      <c r="G14" s="983"/>
      <c r="H14" s="983"/>
      <c r="I14" s="983"/>
      <c r="J14" s="983"/>
      <c r="K14" s="984"/>
    </row>
    <row r="15" spans="2:11" ht="29.25" customHeight="1" x14ac:dyDescent="0.2">
      <c r="C15" s="982"/>
      <c r="D15" s="983"/>
      <c r="E15" s="983"/>
      <c r="F15" s="983"/>
      <c r="G15" s="983"/>
      <c r="H15" s="983"/>
      <c r="I15" s="983"/>
      <c r="J15" s="983"/>
      <c r="K15" s="984"/>
    </row>
    <row r="16" spans="2:11" ht="30" customHeight="1" x14ac:dyDescent="0.2">
      <c r="C16" s="982"/>
      <c r="D16" s="983"/>
      <c r="E16" s="983"/>
      <c r="F16" s="983"/>
      <c r="G16" s="983"/>
      <c r="H16" s="983"/>
      <c r="I16" s="983"/>
      <c r="J16" s="983"/>
      <c r="K16" s="984"/>
    </row>
    <row r="17" spans="1:11" ht="23.25" customHeight="1" thickBot="1" x14ac:dyDescent="0.25">
      <c r="C17" s="985"/>
      <c r="D17" s="986"/>
      <c r="E17" s="986"/>
      <c r="F17" s="986"/>
      <c r="G17" s="986"/>
      <c r="H17" s="986"/>
      <c r="I17" s="986"/>
      <c r="J17" s="986"/>
      <c r="K17" s="987"/>
    </row>
    <row r="18" spans="1:11" ht="10.5" customHeight="1" x14ac:dyDescent="0.2">
      <c r="C18" s="295"/>
      <c r="D18" s="295"/>
      <c r="E18" s="295"/>
      <c r="F18" s="295"/>
      <c r="G18" s="295"/>
      <c r="H18" s="295"/>
      <c r="I18" s="295"/>
      <c r="J18" s="295"/>
      <c r="K18" s="295"/>
    </row>
    <row r="19" spans="1:11" ht="24" x14ac:dyDescent="0.55000000000000004">
      <c r="C19" s="977" t="s">
        <v>621</v>
      </c>
      <c r="D19" s="977"/>
      <c r="E19" s="977"/>
      <c r="F19" s="977"/>
      <c r="G19" s="977"/>
      <c r="H19" s="977"/>
      <c r="I19" s="977"/>
      <c r="J19" s="977"/>
      <c r="K19" s="977"/>
    </row>
    <row r="20" spans="1:11" s="679" customFormat="1" ht="24" x14ac:dyDescent="0.55000000000000004">
      <c r="A20" s="680" t="s">
        <v>330</v>
      </c>
      <c r="B20" s="678"/>
      <c r="C20" s="678"/>
      <c r="D20" s="678"/>
      <c r="E20" s="678"/>
      <c r="F20" s="678"/>
      <c r="G20" s="678"/>
    </row>
    <row r="21" spans="1:11" s="679" customFormat="1" ht="24" x14ac:dyDescent="0.55000000000000004">
      <c r="A21" s="678"/>
      <c r="B21" s="681" t="s">
        <v>637</v>
      </c>
      <c r="C21" s="678"/>
      <c r="D21" s="678"/>
      <c r="E21" s="678"/>
      <c r="F21" s="678"/>
      <c r="G21" s="678"/>
    </row>
  </sheetData>
  <mergeCells count="3">
    <mergeCell ref="C19:K19"/>
    <mergeCell ref="C4:K4"/>
    <mergeCell ref="C6:K17"/>
  </mergeCells>
  <phoneticPr fontId="18" type="noConversion"/>
  <printOptions horizontalCentered="1"/>
  <pageMargins left="0.85" right="0.39370078740157483" top="0.75" bottom="0.82" header="0.51181102362204722" footer="0.51181102362204722"/>
  <pageSetup orientation="portrait" verticalDpi="300" r:id="rId1"/>
  <headerFooter alignWithMargins="0">
    <oddFooter>&amp;C&amp;"CordiaUPC,Regular"&amp;14 8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46"/>
  <sheetViews>
    <sheetView showGridLines="0" view="pageBreakPreview" zoomScaleNormal="100" zoomScaleSheetLayoutView="100" workbookViewId="0"/>
  </sheetViews>
  <sheetFormatPr defaultRowHeight="12.75" x14ac:dyDescent="0.2"/>
  <cols>
    <col min="1" max="1" width="4.140625" customWidth="1"/>
    <col min="10" max="10" width="12.42578125" customWidth="1"/>
    <col min="11" max="11" width="3.42578125" customWidth="1"/>
  </cols>
  <sheetData>
    <row r="1" spans="2:13" ht="23.25" x14ac:dyDescent="0.5">
      <c r="B1" s="988" t="s">
        <v>258</v>
      </c>
      <c r="C1" s="988"/>
      <c r="D1" s="988"/>
      <c r="E1" s="988"/>
      <c r="F1" s="988"/>
      <c r="G1" s="988"/>
      <c r="H1" s="988"/>
      <c r="I1" s="988"/>
      <c r="J1" s="988"/>
      <c r="K1" s="66"/>
      <c r="L1" s="66"/>
      <c r="M1" s="66"/>
    </row>
    <row r="2" spans="2:13" ht="6" customHeight="1" x14ac:dyDescent="0.5"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</row>
    <row r="3" spans="2:13" ht="24" customHeight="1" x14ac:dyDescent="0.55000000000000004">
      <c r="B3" s="978" t="s">
        <v>540</v>
      </c>
      <c r="C3" s="978"/>
      <c r="D3" s="978"/>
      <c r="E3" s="978"/>
      <c r="F3" s="978"/>
      <c r="G3" s="978"/>
      <c r="H3" s="978"/>
      <c r="I3" s="978"/>
      <c r="J3" s="978"/>
      <c r="K3" s="5"/>
      <c r="L3" s="5"/>
      <c r="M3" s="5"/>
    </row>
    <row r="4" spans="2:13" ht="23.25" customHeight="1" x14ac:dyDescent="0.55000000000000004">
      <c r="B4" s="978"/>
      <c r="C4" s="978"/>
      <c r="D4" s="978"/>
      <c r="E4" s="978"/>
      <c r="F4" s="978"/>
      <c r="G4" s="978"/>
      <c r="H4" s="978"/>
      <c r="I4" s="978"/>
      <c r="J4" s="978"/>
      <c r="K4" s="4"/>
      <c r="L4" s="4"/>
      <c r="M4" s="4"/>
    </row>
    <row r="5" spans="2:13" ht="3" customHeight="1" x14ac:dyDescent="0.55000000000000004">
      <c r="B5" s="49"/>
      <c r="C5" s="49"/>
      <c r="D5" s="49"/>
      <c r="E5" s="49"/>
      <c r="F5" s="49"/>
      <c r="G5" s="49"/>
      <c r="H5" s="49"/>
      <c r="I5" s="49"/>
      <c r="J5" s="49"/>
      <c r="K5" s="4"/>
      <c r="L5" s="4"/>
      <c r="M5" s="4"/>
    </row>
    <row r="6" spans="2:13" s="679" customFormat="1" ht="24" x14ac:dyDescent="0.55000000000000004">
      <c r="B6" s="989" t="s">
        <v>623</v>
      </c>
      <c r="C6" s="990"/>
      <c r="D6" s="990"/>
      <c r="E6" s="990"/>
      <c r="F6" s="990"/>
      <c r="G6" s="990"/>
      <c r="H6" s="990"/>
      <c r="I6" s="990"/>
      <c r="J6" s="990"/>
      <c r="K6" s="642"/>
      <c r="L6" s="642"/>
      <c r="M6" s="642"/>
    </row>
    <row r="7" spans="2:13" ht="6" customHeight="1" x14ac:dyDescent="0.55000000000000004">
      <c r="B7" s="330"/>
      <c r="C7" s="330"/>
      <c r="D7" s="330"/>
      <c r="E7" s="330"/>
      <c r="F7" s="330"/>
      <c r="G7" s="330"/>
      <c r="H7" s="330"/>
      <c r="I7" s="330"/>
      <c r="J7" s="330"/>
      <c r="K7" s="65"/>
      <c r="L7" s="65"/>
      <c r="M7" s="65"/>
    </row>
    <row r="8" spans="2:13" s="69" customFormat="1" ht="21.75" x14ac:dyDescent="0.5">
      <c r="B8" s="11" t="s">
        <v>200</v>
      </c>
      <c r="C8" s="23"/>
      <c r="D8" s="950" t="s">
        <v>259</v>
      </c>
      <c r="E8" s="950"/>
      <c r="F8" s="950"/>
      <c r="G8" s="23"/>
      <c r="H8" s="938" t="s">
        <v>260</v>
      </c>
      <c r="I8" s="938"/>
      <c r="J8" s="938"/>
    </row>
    <row r="9" spans="2:13" s="23" customFormat="1" ht="21.75" x14ac:dyDescent="0.5">
      <c r="B9" s="11"/>
      <c r="D9" s="12" t="s">
        <v>605</v>
      </c>
      <c r="E9" s="12"/>
      <c r="F9" s="12"/>
      <c r="H9" s="12" t="s">
        <v>605</v>
      </c>
      <c r="I9" s="549"/>
      <c r="J9" s="549"/>
    </row>
    <row r="10" spans="2:13" s="69" customFormat="1" ht="21.75" x14ac:dyDescent="0.5">
      <c r="B10" s="23"/>
      <c r="C10" s="23"/>
      <c r="D10" s="950" t="s">
        <v>262</v>
      </c>
      <c r="E10" s="950"/>
      <c r="F10" s="950"/>
      <c r="G10" s="23"/>
      <c r="H10" s="938" t="s">
        <v>448</v>
      </c>
      <c r="I10" s="938"/>
      <c r="J10" s="938"/>
    </row>
    <row r="11" spans="2:13" s="69" customFormat="1" ht="21.75" x14ac:dyDescent="0.5">
      <c r="B11" s="23"/>
      <c r="C11" s="23"/>
      <c r="D11" s="12" t="s">
        <v>58</v>
      </c>
      <c r="E11" s="12"/>
      <c r="F11" s="12"/>
      <c r="G11" s="23"/>
      <c r="H11" s="12" t="s">
        <v>64</v>
      </c>
      <c r="I11" s="549"/>
      <c r="J11" s="549"/>
    </row>
    <row r="12" spans="2:13" s="69" customFormat="1" ht="21.75" x14ac:dyDescent="0.5">
      <c r="B12" s="11" t="s">
        <v>261</v>
      </c>
      <c r="C12" s="23"/>
      <c r="D12" s="938" t="s">
        <v>61</v>
      </c>
      <c r="E12" s="938"/>
      <c r="F12" s="938"/>
      <c r="G12" s="23"/>
      <c r="H12" s="938" t="s">
        <v>606</v>
      </c>
      <c r="I12" s="938"/>
      <c r="J12" s="938"/>
    </row>
    <row r="13" spans="2:13" s="69" customFormat="1" ht="21.75" x14ac:dyDescent="0.5">
      <c r="B13" s="11"/>
      <c r="C13" s="23"/>
      <c r="D13" s="12" t="s">
        <v>607</v>
      </c>
      <c r="E13" s="549"/>
      <c r="F13" s="549"/>
      <c r="G13" s="23"/>
      <c r="H13" s="12" t="s">
        <v>601</v>
      </c>
      <c r="I13" s="549"/>
      <c r="J13" s="549"/>
    </row>
    <row r="14" spans="2:13" s="69" customFormat="1" ht="21.75" x14ac:dyDescent="0.5">
      <c r="B14" s="11"/>
      <c r="C14" s="23"/>
      <c r="D14" s="12" t="s">
        <v>68</v>
      </c>
      <c r="E14" s="549"/>
      <c r="F14" s="549"/>
      <c r="G14" s="23"/>
      <c r="H14" s="12"/>
      <c r="I14" s="549"/>
      <c r="J14" s="549"/>
    </row>
    <row r="15" spans="2:13" s="69" customFormat="1" ht="21.75" x14ac:dyDescent="0.5">
      <c r="B15" s="11" t="s">
        <v>261</v>
      </c>
      <c r="C15" s="23"/>
      <c r="D15" s="938" t="s">
        <v>263</v>
      </c>
      <c r="E15" s="938"/>
      <c r="F15" s="938"/>
      <c r="G15" s="23"/>
      <c r="H15" s="938"/>
      <c r="I15" s="938"/>
      <c r="J15" s="938"/>
    </row>
    <row r="16" spans="2:13" s="679" customFormat="1" ht="24" x14ac:dyDescent="0.55000000000000004">
      <c r="B16" s="702" t="s">
        <v>624</v>
      </c>
      <c r="C16" s="703"/>
      <c r="D16" s="703"/>
      <c r="E16" s="703"/>
      <c r="F16" s="703"/>
      <c r="G16" s="703"/>
      <c r="H16" s="703"/>
      <c r="I16" s="703"/>
      <c r="J16" s="703"/>
      <c r="K16" s="704"/>
      <c r="L16" s="704"/>
      <c r="M16" s="704"/>
    </row>
    <row r="17" spans="2:12" ht="5.25" customHeight="1" thickBot="1" x14ac:dyDescent="0.55000000000000004">
      <c r="C17" s="29"/>
      <c r="D17" s="326"/>
      <c r="E17" s="326"/>
      <c r="F17" s="326"/>
      <c r="G17" s="326"/>
      <c r="H17" s="326"/>
      <c r="I17" s="326"/>
      <c r="J17" s="326"/>
    </row>
    <row r="18" spans="2:12" ht="12" customHeight="1" x14ac:dyDescent="0.2">
      <c r="B18" s="992" t="s">
        <v>590</v>
      </c>
      <c r="C18" s="993"/>
      <c r="D18" s="993"/>
      <c r="E18" s="993"/>
      <c r="F18" s="993"/>
      <c r="G18" s="993"/>
      <c r="H18" s="993"/>
      <c r="I18" s="993"/>
      <c r="J18" s="994"/>
      <c r="K18" s="35"/>
    </row>
    <row r="19" spans="2:12" ht="26.25" customHeight="1" x14ac:dyDescent="0.2">
      <c r="B19" s="995"/>
      <c r="C19" s="996"/>
      <c r="D19" s="996"/>
      <c r="E19" s="996"/>
      <c r="F19" s="996"/>
      <c r="G19" s="996"/>
      <c r="H19" s="996"/>
      <c r="I19" s="996"/>
      <c r="J19" s="997"/>
      <c r="K19" s="35"/>
    </row>
    <row r="20" spans="2:12" ht="21" customHeight="1" x14ac:dyDescent="0.2">
      <c r="B20" s="995"/>
      <c r="C20" s="996"/>
      <c r="D20" s="996"/>
      <c r="E20" s="996"/>
      <c r="F20" s="996"/>
      <c r="G20" s="996"/>
      <c r="H20" s="996"/>
      <c r="I20" s="996"/>
      <c r="J20" s="997"/>
      <c r="K20" s="35"/>
    </row>
    <row r="21" spans="2:12" ht="26.25" customHeight="1" x14ac:dyDescent="0.2">
      <c r="B21" s="995"/>
      <c r="C21" s="996"/>
      <c r="D21" s="996"/>
      <c r="E21" s="996"/>
      <c r="F21" s="996"/>
      <c r="G21" s="996"/>
      <c r="H21" s="996"/>
      <c r="I21" s="996"/>
      <c r="J21" s="997"/>
      <c r="K21" s="35"/>
    </row>
    <row r="22" spans="2:12" ht="26.25" customHeight="1" x14ac:dyDescent="0.2">
      <c r="B22" s="995"/>
      <c r="C22" s="996"/>
      <c r="D22" s="996"/>
      <c r="E22" s="996"/>
      <c r="F22" s="996"/>
      <c r="G22" s="996"/>
      <c r="H22" s="996"/>
      <c r="I22" s="996"/>
      <c r="J22" s="997"/>
      <c r="K22" s="35"/>
    </row>
    <row r="23" spans="2:12" ht="26.25" customHeight="1" x14ac:dyDescent="0.2">
      <c r="B23" s="995"/>
      <c r="C23" s="996"/>
      <c r="D23" s="996"/>
      <c r="E23" s="996"/>
      <c r="F23" s="996"/>
      <c r="G23" s="996"/>
      <c r="H23" s="996"/>
      <c r="I23" s="996"/>
      <c r="J23" s="997"/>
      <c r="K23" s="35"/>
    </row>
    <row r="24" spans="2:12" ht="12.75" customHeight="1" x14ac:dyDescent="0.2">
      <c r="B24" s="995"/>
      <c r="C24" s="996"/>
      <c r="D24" s="996"/>
      <c r="E24" s="996"/>
      <c r="F24" s="996"/>
      <c r="G24" s="996"/>
      <c r="H24" s="996"/>
      <c r="I24" s="996"/>
      <c r="J24" s="997"/>
      <c r="K24" s="35"/>
    </row>
    <row r="25" spans="2:12" ht="15.75" customHeight="1" x14ac:dyDescent="0.2">
      <c r="B25" s="995"/>
      <c r="C25" s="996"/>
      <c r="D25" s="996"/>
      <c r="E25" s="996"/>
      <c r="F25" s="996"/>
      <c r="G25" s="996"/>
      <c r="H25" s="996"/>
      <c r="I25" s="996"/>
      <c r="J25" s="997"/>
      <c r="K25" s="35"/>
    </row>
    <row r="26" spans="2:12" ht="12.75" customHeight="1" x14ac:dyDescent="0.2">
      <c r="B26" s="995"/>
      <c r="C26" s="996"/>
      <c r="D26" s="996"/>
      <c r="E26" s="996"/>
      <c r="F26" s="996"/>
      <c r="G26" s="996"/>
      <c r="H26" s="996"/>
      <c r="I26" s="996"/>
      <c r="J26" s="997"/>
      <c r="K26" s="35"/>
    </row>
    <row r="27" spans="2:12" ht="12.75" customHeight="1" x14ac:dyDescent="0.2">
      <c r="B27" s="995"/>
      <c r="C27" s="996"/>
      <c r="D27" s="996"/>
      <c r="E27" s="996"/>
      <c r="F27" s="996"/>
      <c r="G27" s="996"/>
      <c r="H27" s="996"/>
      <c r="I27" s="996"/>
      <c r="J27" s="997"/>
      <c r="K27" s="35"/>
    </row>
    <row r="28" spans="2:12" ht="12.75" customHeight="1" thickBot="1" x14ac:dyDescent="0.25">
      <c r="B28" s="998"/>
      <c r="C28" s="999"/>
      <c r="D28" s="999"/>
      <c r="E28" s="999"/>
      <c r="F28" s="999"/>
      <c r="G28" s="999"/>
      <c r="H28" s="999"/>
      <c r="I28" s="999"/>
      <c r="J28" s="1000"/>
      <c r="K28" s="35"/>
    </row>
    <row r="29" spans="2:12" ht="24" x14ac:dyDescent="0.55000000000000004">
      <c r="B29" s="949" t="s">
        <v>704</v>
      </c>
      <c r="C29" s="949"/>
      <c r="D29" s="949"/>
      <c r="E29" s="949"/>
      <c r="F29" s="949"/>
      <c r="G29" s="949"/>
      <c r="H29" s="949"/>
      <c r="I29" s="949"/>
      <c r="J29" s="949"/>
      <c r="K29" s="5"/>
      <c r="L29" s="5"/>
    </row>
    <row r="30" spans="2:12" ht="9" customHeight="1" thickBot="1" x14ac:dyDescent="0.6">
      <c r="B30" s="4"/>
      <c r="C30" s="4"/>
      <c r="D30" s="4"/>
      <c r="E30" s="4"/>
      <c r="F30" s="4"/>
      <c r="G30" s="4"/>
      <c r="H30" s="4"/>
      <c r="I30" s="4"/>
      <c r="J30" s="4"/>
      <c r="K30" s="5"/>
      <c r="L30" s="5"/>
    </row>
    <row r="31" spans="2:12" ht="12.75" customHeight="1" x14ac:dyDescent="0.2">
      <c r="B31" s="992" t="s">
        <v>591</v>
      </c>
      <c r="C31" s="993"/>
      <c r="D31" s="993"/>
      <c r="E31" s="993"/>
      <c r="F31" s="993"/>
      <c r="G31" s="993"/>
      <c r="H31" s="993"/>
      <c r="I31" s="993"/>
      <c r="J31" s="994"/>
      <c r="K31" s="35"/>
    </row>
    <row r="32" spans="2:12" ht="23.25" customHeight="1" x14ac:dyDescent="0.2">
      <c r="B32" s="995"/>
      <c r="C32" s="996"/>
      <c r="D32" s="996"/>
      <c r="E32" s="996"/>
      <c r="F32" s="996"/>
      <c r="G32" s="996"/>
      <c r="H32" s="996"/>
      <c r="I32" s="996"/>
      <c r="J32" s="997"/>
      <c r="K32" s="35"/>
    </row>
    <row r="33" spans="1:11" ht="23.25" customHeight="1" x14ac:dyDescent="0.2">
      <c r="B33" s="995"/>
      <c r="C33" s="996"/>
      <c r="D33" s="996"/>
      <c r="E33" s="996"/>
      <c r="F33" s="996"/>
      <c r="G33" s="996"/>
      <c r="H33" s="996"/>
      <c r="I33" s="996"/>
      <c r="J33" s="997"/>
      <c r="K33" s="35"/>
    </row>
    <row r="34" spans="1:11" ht="23.25" customHeight="1" x14ac:dyDescent="0.2">
      <c r="B34" s="995"/>
      <c r="C34" s="996"/>
      <c r="D34" s="996"/>
      <c r="E34" s="996"/>
      <c r="F34" s="996"/>
      <c r="G34" s="996"/>
      <c r="H34" s="996"/>
      <c r="I34" s="996"/>
      <c r="J34" s="997"/>
      <c r="K34" s="35"/>
    </row>
    <row r="35" spans="1:11" ht="23.25" customHeight="1" x14ac:dyDescent="0.2">
      <c r="B35" s="995"/>
      <c r="C35" s="996"/>
      <c r="D35" s="996"/>
      <c r="E35" s="996"/>
      <c r="F35" s="996"/>
      <c r="G35" s="996"/>
      <c r="H35" s="996"/>
      <c r="I35" s="996"/>
      <c r="J35" s="997"/>
      <c r="K35" s="35"/>
    </row>
    <row r="36" spans="1:11" ht="26.25" customHeight="1" x14ac:dyDescent="0.2">
      <c r="B36" s="995"/>
      <c r="C36" s="996"/>
      <c r="D36" s="996"/>
      <c r="E36" s="996"/>
      <c r="F36" s="996"/>
      <c r="G36" s="996"/>
      <c r="H36" s="996"/>
      <c r="I36" s="996"/>
      <c r="J36" s="997"/>
      <c r="K36" s="35"/>
    </row>
    <row r="37" spans="1:11" ht="26.25" customHeight="1" x14ac:dyDescent="0.2">
      <c r="B37" s="995"/>
      <c r="C37" s="996"/>
      <c r="D37" s="996"/>
      <c r="E37" s="996"/>
      <c r="F37" s="996"/>
      <c r="G37" s="996"/>
      <c r="H37" s="996"/>
      <c r="I37" s="996"/>
      <c r="J37" s="997"/>
      <c r="K37" s="35"/>
    </row>
    <row r="38" spans="1:11" ht="12.75" customHeight="1" x14ac:dyDescent="0.2">
      <c r="B38" s="995"/>
      <c r="C38" s="996"/>
      <c r="D38" s="996"/>
      <c r="E38" s="996"/>
      <c r="F38" s="996"/>
      <c r="G38" s="996"/>
      <c r="H38" s="996"/>
      <c r="I38" s="996"/>
      <c r="J38" s="997"/>
      <c r="K38" s="35"/>
    </row>
    <row r="39" spans="1:11" ht="12.75" hidden="1" customHeight="1" x14ac:dyDescent="0.2">
      <c r="B39" s="995"/>
      <c r="C39" s="996"/>
      <c r="D39" s="996"/>
      <c r="E39" s="996"/>
      <c r="F39" s="996"/>
      <c r="G39" s="996"/>
      <c r="H39" s="996"/>
      <c r="I39" s="996"/>
      <c r="J39" s="997"/>
      <c r="K39" s="35"/>
    </row>
    <row r="40" spans="1:11" ht="12.75" hidden="1" customHeight="1" x14ac:dyDescent="0.2">
      <c r="B40" s="995"/>
      <c r="C40" s="996"/>
      <c r="D40" s="996"/>
      <c r="E40" s="996"/>
      <c r="F40" s="996"/>
      <c r="G40" s="996"/>
      <c r="H40" s="996"/>
      <c r="I40" s="996"/>
      <c r="J40" s="997"/>
      <c r="K40" s="35"/>
    </row>
    <row r="41" spans="1:11" ht="12.75" customHeight="1" x14ac:dyDescent="0.2">
      <c r="B41" s="995"/>
      <c r="C41" s="996"/>
      <c r="D41" s="996"/>
      <c r="E41" s="996"/>
      <c r="F41" s="996"/>
      <c r="G41" s="996"/>
      <c r="H41" s="996"/>
      <c r="I41" s="996"/>
      <c r="J41" s="997"/>
      <c r="K41" s="35"/>
    </row>
    <row r="42" spans="1:11" ht="12.75" customHeight="1" thickBot="1" x14ac:dyDescent="0.25">
      <c r="B42" s="998"/>
      <c r="C42" s="999"/>
      <c r="D42" s="999"/>
      <c r="E42" s="999"/>
      <c r="F42" s="999"/>
      <c r="G42" s="999"/>
      <c r="H42" s="999"/>
      <c r="I42" s="999"/>
      <c r="J42" s="1000"/>
      <c r="K42" s="35"/>
    </row>
    <row r="43" spans="1:11" ht="24" x14ac:dyDescent="0.55000000000000004">
      <c r="B43" s="949" t="s">
        <v>706</v>
      </c>
      <c r="C43" s="949"/>
      <c r="D43" s="949"/>
      <c r="E43" s="949"/>
      <c r="F43" s="949"/>
      <c r="G43" s="949"/>
      <c r="H43" s="949"/>
      <c r="I43" s="949"/>
      <c r="J43" s="949"/>
      <c r="K43" s="5"/>
    </row>
    <row r="44" spans="1:11" ht="6.75" customHeight="1" x14ac:dyDescent="0.55000000000000004">
      <c r="B44" s="4"/>
      <c r="C44" s="4"/>
      <c r="D44" s="4"/>
      <c r="E44" s="4"/>
      <c r="F44" s="4"/>
      <c r="G44" s="4"/>
      <c r="H44" s="4"/>
      <c r="I44" s="4"/>
      <c r="J44" s="4"/>
      <c r="K44" s="5"/>
    </row>
    <row r="45" spans="1:11" s="679" customFormat="1" ht="24" x14ac:dyDescent="0.55000000000000004">
      <c r="B45" s="919" t="s">
        <v>622</v>
      </c>
      <c r="C45" s="919"/>
      <c r="D45" s="919"/>
      <c r="E45" s="919"/>
      <c r="F45" s="919"/>
      <c r="G45" s="919"/>
      <c r="H45" s="919"/>
      <c r="I45" s="919"/>
      <c r="J45" s="919"/>
      <c r="K45" s="701"/>
    </row>
    <row r="46" spans="1:11" ht="21.75" x14ac:dyDescent="0.5">
      <c r="A46" s="23"/>
      <c r="B46" s="991" t="s">
        <v>65</v>
      </c>
      <c r="C46" s="991"/>
      <c r="D46" s="991"/>
      <c r="E46" s="991"/>
      <c r="F46" s="991"/>
      <c r="G46" s="991"/>
      <c r="H46" s="991"/>
      <c r="I46" s="991"/>
      <c r="J46" s="991"/>
      <c r="K46" s="991"/>
    </row>
  </sheetData>
  <mergeCells count="17">
    <mergeCell ref="B46:K46"/>
    <mergeCell ref="B3:J4"/>
    <mergeCell ref="D12:F12"/>
    <mergeCell ref="B45:J45"/>
    <mergeCell ref="H12:J12"/>
    <mergeCell ref="D15:F15"/>
    <mergeCell ref="H15:J15"/>
    <mergeCell ref="B43:J43"/>
    <mergeCell ref="B18:J28"/>
    <mergeCell ref="B31:J42"/>
    <mergeCell ref="B29:J29"/>
    <mergeCell ref="B1:J1"/>
    <mergeCell ref="B6:J6"/>
    <mergeCell ref="D8:F8"/>
    <mergeCell ref="H8:J8"/>
    <mergeCell ref="D10:F10"/>
    <mergeCell ref="H10:J10"/>
  </mergeCells>
  <phoneticPr fontId="18" type="noConversion"/>
  <pageMargins left="0.95" right="0.39370078740157483" top="0.74803149606299213" bottom="0.55118110236220474" header="0.51181102362204722" footer="0.27559055118110237"/>
  <pageSetup paperSize="9" scale="93" orientation="portrait" r:id="rId1"/>
  <headerFooter alignWithMargins="0">
    <oddFooter>&amp;C&amp;"CordiaUPC,Regular"&amp;14 9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83" r:id="rId4" name="Check Box 15">
              <controlPr defaultSize="0" autoFill="0" autoLine="0" autoPict="0">
                <anchor moveWithCells="1">
                  <from>
                    <xdr:col>2</xdr:col>
                    <xdr:colOff>314325</xdr:colOff>
                    <xdr:row>7</xdr:row>
                    <xdr:rowOff>38100</xdr:rowOff>
                  </from>
                  <to>
                    <xdr:col>3</xdr:col>
                    <xdr:colOff>409575</xdr:colOff>
                    <xdr:row>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4" r:id="rId5" name="Check Box 16">
              <controlPr defaultSize="0" autoFill="0" autoLine="0" autoPict="0">
                <anchor moveWithCells="1">
                  <from>
                    <xdr:col>2</xdr:col>
                    <xdr:colOff>314325</xdr:colOff>
                    <xdr:row>9</xdr:row>
                    <xdr:rowOff>38100</xdr:rowOff>
                  </from>
                  <to>
                    <xdr:col>3</xdr:col>
                    <xdr:colOff>409575</xdr:colOff>
                    <xdr:row>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5" r:id="rId6" name="Check Box 17">
              <controlPr defaultSize="0" autoFill="0" autoLine="0" autoPict="0">
                <anchor moveWithCells="1">
                  <from>
                    <xdr:col>2</xdr:col>
                    <xdr:colOff>314325</xdr:colOff>
                    <xdr:row>11</xdr:row>
                    <xdr:rowOff>38100</xdr:rowOff>
                  </from>
                  <to>
                    <xdr:col>3</xdr:col>
                    <xdr:colOff>409575</xdr:colOff>
                    <xdr:row>11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6" r:id="rId7" name="Check Box 18">
              <controlPr defaultSize="0" autoFill="0" autoLine="0" autoPict="0">
                <anchor moveWithCells="1">
                  <from>
                    <xdr:col>6</xdr:col>
                    <xdr:colOff>314325</xdr:colOff>
                    <xdr:row>7</xdr:row>
                    <xdr:rowOff>38100</xdr:rowOff>
                  </from>
                  <to>
                    <xdr:col>7</xdr:col>
                    <xdr:colOff>409575</xdr:colOff>
                    <xdr:row>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7" r:id="rId8" name="Check Box 19">
              <controlPr defaultSize="0" autoFill="0" autoLine="0" autoPict="0">
                <anchor moveWithCells="1">
                  <from>
                    <xdr:col>6</xdr:col>
                    <xdr:colOff>314325</xdr:colOff>
                    <xdr:row>9</xdr:row>
                    <xdr:rowOff>38100</xdr:rowOff>
                  </from>
                  <to>
                    <xdr:col>7</xdr:col>
                    <xdr:colOff>409575</xdr:colOff>
                    <xdr:row>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8" r:id="rId9" name="Check Box 20">
              <controlPr defaultSize="0" autoFill="0" autoLine="0" autoPict="0">
                <anchor moveWithCells="1">
                  <from>
                    <xdr:col>6</xdr:col>
                    <xdr:colOff>314325</xdr:colOff>
                    <xdr:row>11</xdr:row>
                    <xdr:rowOff>38100</xdr:rowOff>
                  </from>
                  <to>
                    <xdr:col>7</xdr:col>
                    <xdr:colOff>409575</xdr:colOff>
                    <xdr:row>11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9" r:id="rId10" name="Check Box 21">
              <controlPr defaultSize="0" autoFill="0" autoLine="0" autoPict="0">
                <anchor moveWithCells="1">
                  <from>
                    <xdr:col>2</xdr:col>
                    <xdr:colOff>314325</xdr:colOff>
                    <xdr:row>14</xdr:row>
                    <xdr:rowOff>38100</xdr:rowOff>
                  </from>
                  <to>
                    <xdr:col>3</xdr:col>
                    <xdr:colOff>409575</xdr:colOff>
                    <xdr:row>14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0" r:id="rId11" name="Check Box 22">
              <controlPr defaultSize="0" autoFill="0" autoLine="0" autoPict="0">
                <anchor moveWithCells="1">
                  <from>
                    <xdr:col>2</xdr:col>
                    <xdr:colOff>314325</xdr:colOff>
                    <xdr:row>14</xdr:row>
                    <xdr:rowOff>38100</xdr:rowOff>
                  </from>
                  <to>
                    <xdr:col>3</xdr:col>
                    <xdr:colOff>409575</xdr:colOff>
                    <xdr:row>14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1" r:id="rId12" name="Check Box 23">
              <controlPr defaultSize="0" autoFill="0" autoLine="0" autoPict="0">
                <anchor moveWithCells="1">
                  <from>
                    <xdr:col>2</xdr:col>
                    <xdr:colOff>314325</xdr:colOff>
                    <xdr:row>11</xdr:row>
                    <xdr:rowOff>38100</xdr:rowOff>
                  </from>
                  <to>
                    <xdr:col>3</xdr:col>
                    <xdr:colOff>409575</xdr:colOff>
                    <xdr:row>11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1"/>
  <sheetViews>
    <sheetView showGridLines="0" view="pageBreakPreview" zoomScaleNormal="100" zoomScaleSheetLayoutView="100" workbookViewId="0"/>
  </sheetViews>
  <sheetFormatPr defaultRowHeight="12.75" x14ac:dyDescent="0.2"/>
  <cols>
    <col min="1" max="1" width="1.28515625" customWidth="1"/>
    <col min="2" max="2" width="4.5703125" customWidth="1"/>
    <col min="3" max="3" width="3.28515625" customWidth="1"/>
    <col min="4" max="4" width="3.7109375" customWidth="1"/>
    <col min="5" max="5" width="12" customWidth="1"/>
    <col min="6" max="6" width="13.7109375" customWidth="1"/>
    <col min="7" max="7" width="10.28515625" customWidth="1"/>
    <col min="8" max="8" width="11.7109375" customWidth="1"/>
    <col min="9" max="9" width="6.7109375" customWidth="1"/>
    <col min="10" max="10" width="9.28515625" customWidth="1"/>
    <col min="11" max="11" width="11.42578125" customWidth="1"/>
    <col min="12" max="12" width="5.42578125" customWidth="1"/>
    <col min="13" max="13" width="5.28515625" customWidth="1"/>
    <col min="14" max="14" width="1.85546875" customWidth="1"/>
  </cols>
  <sheetData>
    <row r="1" spans="2:13" ht="29.25" x14ac:dyDescent="0.6">
      <c r="B1" s="25" t="s">
        <v>264</v>
      </c>
      <c r="C1" s="25"/>
    </row>
    <row r="2" spans="2:13" ht="13.5" customHeight="1" x14ac:dyDescent="0.6">
      <c r="B2" s="25"/>
      <c r="C2" s="25"/>
    </row>
    <row r="3" spans="2:13" ht="25.5" customHeight="1" x14ac:dyDescent="0.55000000000000004">
      <c r="B3" s="3"/>
      <c r="C3" s="3"/>
      <c r="D3" s="37" t="s">
        <v>541</v>
      </c>
      <c r="E3" s="37"/>
      <c r="F3" s="37"/>
      <c r="G3" s="37"/>
      <c r="H3" s="37"/>
      <c r="I3" s="37"/>
      <c r="J3" s="37"/>
      <c r="K3" s="37"/>
      <c r="L3" s="37"/>
      <c r="M3" s="37"/>
    </row>
    <row r="4" spans="2:13" ht="6.75" customHeight="1" x14ac:dyDescent="0.55000000000000004">
      <c r="B4" s="3"/>
      <c r="C4" s="3"/>
      <c r="D4" s="37"/>
      <c r="E4" s="37"/>
      <c r="F4" s="37"/>
      <c r="G4" s="37"/>
      <c r="H4" s="37"/>
      <c r="I4" s="37"/>
      <c r="J4" s="37"/>
      <c r="K4" s="37"/>
      <c r="L4" s="37"/>
      <c r="M4" s="37"/>
    </row>
    <row r="5" spans="2:13" ht="24" x14ac:dyDescent="0.55000000000000004">
      <c r="E5" s="37" t="s">
        <v>759</v>
      </c>
      <c r="F5" s="37"/>
      <c r="G5" s="37"/>
      <c r="H5" s="37"/>
      <c r="I5" s="37"/>
      <c r="J5" s="37"/>
      <c r="K5" s="37"/>
      <c r="L5" s="37"/>
      <c r="M5" s="37"/>
    </row>
    <row r="6" spans="2:13" ht="24" x14ac:dyDescent="0.55000000000000004">
      <c r="E6" s="37" t="s">
        <v>760</v>
      </c>
      <c r="F6" s="37"/>
      <c r="G6" s="37"/>
      <c r="H6" s="37"/>
      <c r="I6" s="37"/>
      <c r="J6" s="37"/>
      <c r="K6" s="37"/>
      <c r="L6" s="37"/>
      <c r="M6" s="3"/>
    </row>
    <row r="7" spans="2:13" ht="24" x14ac:dyDescent="0.55000000000000004">
      <c r="E7" s="37" t="s">
        <v>761</v>
      </c>
      <c r="F7" s="37"/>
      <c r="G7" s="37"/>
      <c r="H7" s="37"/>
      <c r="I7" s="37"/>
      <c r="J7" s="37"/>
      <c r="K7" s="37"/>
      <c r="L7" s="37"/>
      <c r="M7" s="3"/>
    </row>
    <row r="8" spans="2:13" ht="27" customHeight="1" x14ac:dyDescent="0.55000000000000004">
      <c r="B8" s="3"/>
      <c r="C8" s="3"/>
      <c r="D8" s="37" t="s">
        <v>265</v>
      </c>
      <c r="E8" s="37"/>
      <c r="F8" s="37"/>
      <c r="G8" s="37"/>
      <c r="H8" s="37"/>
      <c r="I8" s="37"/>
      <c r="J8" s="37"/>
      <c r="K8" s="37"/>
      <c r="L8" s="37"/>
      <c r="M8" s="3"/>
    </row>
    <row r="9" spans="2:13" ht="30.75" customHeight="1" x14ac:dyDescent="0.5">
      <c r="B9" s="38"/>
      <c r="C9" s="38"/>
    </row>
    <row r="10" spans="2:13" ht="59.25" customHeight="1" x14ac:dyDescent="0.2"/>
    <row r="11" spans="2:13" ht="59.25" customHeight="1" x14ac:dyDescent="0.2"/>
  </sheetData>
  <phoneticPr fontId="18" type="noConversion"/>
  <printOptions horizontalCentered="1"/>
  <pageMargins left="0.68" right="0.15748031496062992" top="0.78740157480314965" bottom="0.98425196850393704" header="0.51181102362204722" footer="0.51181102362204722"/>
  <pageSetup paperSize="9" orientation="portrait" r:id="rId1"/>
  <headerFooter alignWithMargins="0">
    <oddFooter>&amp;C&amp;"CordiaUPC,Regular"&amp;14 10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44"/>
  <sheetViews>
    <sheetView showGridLines="0" view="pageBreakPreview" topLeftCell="A13" zoomScale="90" zoomScaleNormal="100" zoomScaleSheetLayoutView="90" workbookViewId="0">
      <selection activeCell="B25" sqref="B25"/>
    </sheetView>
  </sheetViews>
  <sheetFormatPr defaultRowHeight="12.75" x14ac:dyDescent="0.2"/>
  <cols>
    <col min="1" max="1" width="3.42578125" customWidth="1"/>
    <col min="2" max="2" width="15.85546875" customWidth="1"/>
    <col min="3" max="13" width="10" customWidth="1"/>
    <col min="14" max="14" width="10.42578125" customWidth="1"/>
    <col min="15" max="15" width="2.42578125" customWidth="1"/>
  </cols>
  <sheetData>
    <row r="1" spans="2:14" ht="31.5" x14ac:dyDescent="0.65">
      <c r="B1" s="834" t="s">
        <v>762</v>
      </c>
    </row>
    <row r="2" spans="2:14" ht="26.25" x14ac:dyDescent="0.55000000000000004">
      <c r="B2" s="7" t="s">
        <v>819</v>
      </c>
      <c r="F2" s="7"/>
    </row>
    <row r="3" spans="2:14" ht="24" customHeight="1" x14ac:dyDescent="0.45">
      <c r="B3" s="578" t="s">
        <v>820</v>
      </c>
    </row>
    <row r="4" spans="2:14" ht="21" x14ac:dyDescent="0.45">
      <c r="C4" s="1023" t="s">
        <v>821</v>
      </c>
      <c r="D4" s="1023"/>
      <c r="E4" s="1023"/>
      <c r="F4" s="1023"/>
      <c r="G4" s="1023"/>
      <c r="H4" s="1023"/>
      <c r="I4" s="1023"/>
      <c r="J4" s="1023"/>
      <c r="K4" s="1023"/>
      <c r="L4" s="1023"/>
      <c r="M4" s="1023"/>
    </row>
    <row r="5" spans="2:14" ht="10.5" customHeight="1" thickBot="1" x14ac:dyDescent="0.25">
      <c r="C5" s="15"/>
    </row>
    <row r="6" spans="2:14" ht="39" customHeight="1" x14ac:dyDescent="0.2">
      <c r="B6" s="1001" t="s">
        <v>211</v>
      </c>
      <c r="C6" s="1001" t="s">
        <v>226</v>
      </c>
      <c r="D6" s="1017"/>
      <c r="E6" s="1017"/>
      <c r="F6" s="1002"/>
      <c r="G6" s="1001" t="s">
        <v>902</v>
      </c>
      <c r="H6" s="1017"/>
      <c r="I6" s="1002"/>
      <c r="J6" s="1001" t="s">
        <v>752</v>
      </c>
      <c r="K6" s="1017"/>
      <c r="L6" s="1002"/>
      <c r="M6" s="1001" t="s">
        <v>767</v>
      </c>
      <c r="N6" s="1002"/>
    </row>
    <row r="7" spans="2:14" ht="17.25" customHeight="1" x14ac:dyDescent="0.2">
      <c r="B7" s="1003"/>
      <c r="C7" s="1003"/>
      <c r="D7" s="1018"/>
      <c r="E7" s="1018"/>
      <c r="F7" s="1004"/>
      <c r="G7" s="1003"/>
      <c r="H7" s="1018"/>
      <c r="I7" s="1004"/>
      <c r="J7" s="1003"/>
      <c r="K7" s="1018"/>
      <c r="L7" s="1004"/>
      <c r="M7" s="1003"/>
      <c r="N7" s="1004"/>
    </row>
    <row r="8" spans="2:14" ht="18" customHeight="1" thickBot="1" x14ac:dyDescent="0.25">
      <c r="B8" s="1005"/>
      <c r="C8" s="1005"/>
      <c r="D8" s="1019"/>
      <c r="E8" s="1019"/>
      <c r="F8" s="1006"/>
      <c r="G8" s="1005"/>
      <c r="H8" s="1019"/>
      <c r="I8" s="1006"/>
      <c r="J8" s="1005"/>
      <c r="K8" s="1019"/>
      <c r="L8" s="1006"/>
      <c r="M8" s="1005"/>
      <c r="N8" s="1006"/>
    </row>
    <row r="9" spans="2:14" ht="21.75" x14ac:dyDescent="0.5">
      <c r="B9" s="323"/>
      <c r="C9" s="1020"/>
      <c r="D9" s="1021"/>
      <c r="E9" s="1021"/>
      <c r="F9" s="1022"/>
      <c r="G9" s="1020"/>
      <c r="H9" s="1021"/>
      <c r="I9" s="1022"/>
      <c r="J9" s="1020"/>
      <c r="K9" s="1021"/>
      <c r="L9" s="1022"/>
      <c r="M9" s="1007" t="e">
        <f t="shared" ref="M9:M14" si="0">+J9/G9*100</f>
        <v>#DIV/0!</v>
      </c>
      <c r="N9" s="1008"/>
    </row>
    <row r="10" spans="2:14" ht="21.75" x14ac:dyDescent="0.5">
      <c r="B10" s="324"/>
      <c r="C10" s="1011"/>
      <c r="D10" s="1012"/>
      <c r="E10" s="1012"/>
      <c r="F10" s="1013"/>
      <c r="G10" s="1011"/>
      <c r="H10" s="1012"/>
      <c r="I10" s="1013"/>
      <c r="J10" s="1011"/>
      <c r="K10" s="1012"/>
      <c r="L10" s="1013"/>
      <c r="M10" s="1009" t="e">
        <f t="shared" si="0"/>
        <v>#DIV/0!</v>
      </c>
      <c r="N10" s="1010"/>
    </row>
    <row r="11" spans="2:14" ht="21.75" x14ac:dyDescent="0.5">
      <c r="B11" s="324"/>
      <c r="C11" s="1011"/>
      <c r="D11" s="1012"/>
      <c r="E11" s="1012"/>
      <c r="F11" s="1013"/>
      <c r="G11" s="1011"/>
      <c r="H11" s="1012"/>
      <c r="I11" s="1013"/>
      <c r="J11" s="1011"/>
      <c r="K11" s="1012"/>
      <c r="L11" s="1013"/>
      <c r="M11" s="1009" t="e">
        <f t="shared" si="0"/>
        <v>#DIV/0!</v>
      </c>
      <c r="N11" s="1010"/>
    </row>
    <row r="12" spans="2:14" ht="21.75" x14ac:dyDescent="0.5">
      <c r="B12" s="324"/>
      <c r="C12" s="1011"/>
      <c r="D12" s="1012"/>
      <c r="E12" s="1012"/>
      <c r="F12" s="1013"/>
      <c r="G12" s="1011"/>
      <c r="H12" s="1012"/>
      <c r="I12" s="1013"/>
      <c r="J12" s="1011"/>
      <c r="K12" s="1012"/>
      <c r="L12" s="1013"/>
      <c r="M12" s="1009" t="e">
        <f t="shared" si="0"/>
        <v>#DIV/0!</v>
      </c>
      <c r="N12" s="1010"/>
    </row>
    <row r="13" spans="2:14" ht="21.75" x14ac:dyDescent="0.5">
      <c r="B13" s="324"/>
      <c r="C13" s="1011"/>
      <c r="D13" s="1012"/>
      <c r="E13" s="1012"/>
      <c r="F13" s="1013"/>
      <c r="G13" s="1011"/>
      <c r="H13" s="1012"/>
      <c r="I13" s="1013"/>
      <c r="J13" s="1011"/>
      <c r="K13" s="1012"/>
      <c r="L13" s="1013"/>
      <c r="M13" s="1009" t="e">
        <f t="shared" si="0"/>
        <v>#DIV/0!</v>
      </c>
      <c r="N13" s="1010"/>
    </row>
    <row r="14" spans="2:14" ht="22.5" thickBot="1" x14ac:dyDescent="0.55000000000000004">
      <c r="B14" s="325"/>
      <c r="C14" s="1014"/>
      <c r="D14" s="1015"/>
      <c r="E14" s="1015"/>
      <c r="F14" s="1016"/>
      <c r="G14" s="1014"/>
      <c r="H14" s="1015"/>
      <c r="I14" s="1016"/>
      <c r="J14" s="1014"/>
      <c r="K14" s="1015"/>
      <c r="L14" s="1016"/>
      <c r="M14" s="1033" t="e">
        <f t="shared" si="0"/>
        <v>#DIV/0!</v>
      </c>
      <c r="N14" s="1034"/>
    </row>
    <row r="15" spans="2:14" ht="13.5" customHeight="1" x14ac:dyDescent="0.5">
      <c r="C15" s="837"/>
    </row>
    <row r="16" spans="2:14" ht="21.75" x14ac:dyDescent="0.5">
      <c r="B16" s="23" t="s">
        <v>822</v>
      </c>
    </row>
    <row r="17" spans="2:14" ht="21" x14ac:dyDescent="0.45">
      <c r="B17" s="1026" t="s">
        <v>823</v>
      </c>
      <c r="C17" s="1026"/>
      <c r="D17" s="1026"/>
      <c r="E17" s="1026"/>
      <c r="F17" s="1026"/>
      <c r="G17" s="1026"/>
      <c r="H17" s="1026"/>
      <c r="I17" s="1026"/>
      <c r="J17" s="1026"/>
      <c r="K17" s="1026"/>
      <c r="L17" s="1026"/>
      <c r="M17" s="1026"/>
      <c r="N17" s="1026"/>
    </row>
    <row r="18" spans="2:14" ht="28.5" customHeight="1" thickBot="1" x14ac:dyDescent="0.5">
      <c r="B18" s="1024"/>
      <c r="C18" s="1024"/>
      <c r="D18" s="1024"/>
      <c r="E18" s="1024"/>
      <c r="F18" s="1024"/>
      <c r="G18" s="1024"/>
      <c r="H18" s="1024"/>
      <c r="I18" s="1024"/>
      <c r="J18" s="1024"/>
      <c r="K18" s="1024"/>
      <c r="L18" s="1024"/>
      <c r="M18" s="1024"/>
      <c r="N18" s="1024"/>
    </row>
    <row r="19" spans="2:14" ht="45" customHeight="1" thickBot="1" x14ac:dyDescent="0.25">
      <c r="B19" s="586" t="s">
        <v>557</v>
      </c>
      <c r="C19" s="1027">
        <f>C9</f>
        <v>0</v>
      </c>
      <c r="D19" s="1028"/>
      <c r="E19" s="1028"/>
      <c r="F19" s="1028"/>
      <c r="G19" s="1028"/>
      <c r="H19" s="1028"/>
      <c r="I19" s="1028"/>
      <c r="J19" s="1028"/>
      <c r="K19" s="1028"/>
      <c r="L19" s="1028"/>
      <c r="M19" s="1028"/>
      <c r="N19" s="1029"/>
    </row>
    <row r="20" spans="2:14" ht="22.5" thickBot="1" x14ac:dyDescent="0.25">
      <c r="B20" s="579" t="s">
        <v>227</v>
      </c>
      <c r="C20" s="1030"/>
      <c r="D20" s="1031"/>
      <c r="E20" s="1031"/>
      <c r="F20" s="1031"/>
      <c r="G20" s="1031"/>
      <c r="H20" s="1031"/>
      <c r="I20" s="1031"/>
      <c r="J20" s="1031"/>
      <c r="K20" s="1031"/>
      <c r="L20" s="1031"/>
      <c r="M20" s="1031"/>
      <c r="N20" s="1032"/>
    </row>
    <row r="21" spans="2:14" s="85" customFormat="1" ht="53.25" customHeight="1" thickBot="1" x14ac:dyDescent="0.55000000000000004">
      <c r="B21" s="580" t="s">
        <v>228</v>
      </c>
      <c r="C21" s="582" t="s">
        <v>229</v>
      </c>
      <c r="D21" s="544" t="s">
        <v>230</v>
      </c>
      <c r="E21" s="583" t="s">
        <v>231</v>
      </c>
      <c r="F21" s="544" t="s">
        <v>232</v>
      </c>
      <c r="G21" s="583" t="s">
        <v>233</v>
      </c>
      <c r="H21" s="544" t="s">
        <v>234</v>
      </c>
      <c r="I21" s="583" t="s">
        <v>235</v>
      </c>
      <c r="J21" s="544" t="s">
        <v>236</v>
      </c>
      <c r="K21" s="583" t="s">
        <v>237</v>
      </c>
      <c r="L21" s="544" t="s">
        <v>238</v>
      </c>
      <c r="M21" s="583" t="s">
        <v>239</v>
      </c>
      <c r="N21" s="550" t="s">
        <v>240</v>
      </c>
    </row>
    <row r="22" spans="2:14" s="85" customFormat="1" ht="43.5" customHeight="1" thickBot="1" x14ac:dyDescent="0.25">
      <c r="B22" s="579" t="s">
        <v>241</v>
      </c>
      <c r="C22" s="584"/>
      <c r="D22" s="545"/>
      <c r="E22" s="546"/>
      <c r="F22" s="545"/>
      <c r="G22" s="546"/>
      <c r="H22" s="545"/>
      <c r="I22" s="546"/>
      <c r="J22" s="545"/>
      <c r="K22" s="546"/>
      <c r="L22" s="545"/>
      <c r="M22" s="546"/>
      <c r="N22" s="551"/>
    </row>
    <row r="23" spans="2:14" ht="27.75" customHeight="1" thickBot="1" x14ac:dyDescent="0.25">
      <c r="B23" s="579" t="s">
        <v>242</v>
      </c>
      <c r="C23" s="585"/>
      <c r="D23" s="712">
        <f>C23</f>
        <v>0</v>
      </c>
      <c r="E23" s="712">
        <f t="shared" ref="E23:M23" si="1">D23</f>
        <v>0</v>
      </c>
      <c r="F23" s="712">
        <f t="shared" si="1"/>
        <v>0</v>
      </c>
      <c r="G23" s="712">
        <f t="shared" si="1"/>
        <v>0</v>
      </c>
      <c r="H23" s="712">
        <f t="shared" si="1"/>
        <v>0</v>
      </c>
      <c r="I23" s="712">
        <f t="shared" si="1"/>
        <v>0</v>
      </c>
      <c r="J23" s="712">
        <f t="shared" si="1"/>
        <v>0</v>
      </c>
      <c r="K23" s="712">
        <f t="shared" si="1"/>
        <v>0</v>
      </c>
      <c r="L23" s="712">
        <f t="shared" si="1"/>
        <v>0</v>
      </c>
      <c r="M23" s="712">
        <f t="shared" si="1"/>
        <v>0</v>
      </c>
      <c r="N23" s="712">
        <f>M23</f>
        <v>0</v>
      </c>
    </row>
    <row r="24" spans="2:14" s="85" customFormat="1" ht="44.25" customHeight="1" thickBot="1" x14ac:dyDescent="0.55000000000000004">
      <c r="B24" s="579" t="s">
        <v>752</v>
      </c>
      <c r="C24" s="465"/>
      <c r="D24" s="465"/>
      <c r="E24" s="465"/>
      <c r="F24" s="465"/>
      <c r="G24" s="465"/>
      <c r="H24" s="465"/>
      <c r="I24" s="465"/>
      <c r="J24" s="465"/>
      <c r="K24" s="465"/>
      <c r="L24" s="465"/>
      <c r="M24" s="465"/>
      <c r="N24" s="552"/>
    </row>
    <row r="25" spans="2:14" s="85" customFormat="1" ht="60" customHeight="1" thickBot="1" x14ac:dyDescent="0.25">
      <c r="B25" s="581" t="s">
        <v>903</v>
      </c>
      <c r="C25" s="713">
        <f>(($H$9/365)*C27)</f>
        <v>0</v>
      </c>
      <c r="D25" s="713">
        <f t="shared" ref="D25:M25" si="2">(($H$9/365)*D27)</f>
        <v>0</v>
      </c>
      <c r="E25" s="713">
        <f t="shared" si="2"/>
        <v>0</v>
      </c>
      <c r="F25" s="713">
        <f t="shared" si="2"/>
        <v>0</v>
      </c>
      <c r="G25" s="713">
        <f t="shared" si="2"/>
        <v>0</v>
      </c>
      <c r="H25" s="713">
        <f t="shared" si="2"/>
        <v>0</v>
      </c>
      <c r="I25" s="713">
        <f t="shared" si="2"/>
        <v>0</v>
      </c>
      <c r="J25" s="713">
        <f t="shared" si="2"/>
        <v>0</v>
      </c>
      <c r="K25" s="713">
        <f t="shared" si="2"/>
        <v>0</v>
      </c>
      <c r="L25" s="713">
        <f t="shared" si="2"/>
        <v>0</v>
      </c>
      <c r="M25" s="732">
        <f t="shared" si="2"/>
        <v>0</v>
      </c>
      <c r="N25" s="731">
        <f>(($H$9/365)*N27)</f>
        <v>0</v>
      </c>
    </row>
    <row r="26" spans="2:14" s="85" customFormat="1" ht="45" customHeight="1" x14ac:dyDescent="0.45">
      <c r="B26" s="13" t="s">
        <v>245</v>
      </c>
      <c r="C26"/>
      <c r="D26"/>
      <c r="E26"/>
      <c r="F26"/>
      <c r="G26"/>
      <c r="H26"/>
      <c r="I26"/>
      <c r="J26"/>
      <c r="K26"/>
      <c r="L26"/>
      <c r="M26"/>
      <c r="N26"/>
    </row>
    <row r="27" spans="2:14" s="85" customFormat="1" ht="49.5" customHeight="1" x14ac:dyDescent="0.2">
      <c r="B27"/>
      <c r="C27">
        <v>31</v>
      </c>
      <c r="D27">
        <v>28</v>
      </c>
      <c r="E27">
        <v>31</v>
      </c>
      <c r="F27">
        <v>30</v>
      </c>
      <c r="G27">
        <v>31</v>
      </c>
      <c r="H27">
        <v>30</v>
      </c>
      <c r="I27">
        <v>31</v>
      </c>
      <c r="J27">
        <v>31</v>
      </c>
      <c r="K27">
        <v>30</v>
      </c>
      <c r="L27">
        <v>31</v>
      </c>
      <c r="M27">
        <v>30</v>
      </c>
      <c r="N27">
        <v>31</v>
      </c>
    </row>
    <row r="28" spans="2:14" ht="28.5" customHeight="1" thickBot="1" x14ac:dyDescent="0.5">
      <c r="B28" s="1025"/>
      <c r="C28" s="1025"/>
      <c r="D28" s="1025"/>
      <c r="E28" s="1025"/>
      <c r="F28" s="1025"/>
      <c r="G28" s="1025"/>
      <c r="H28" s="1025"/>
      <c r="I28" s="1025"/>
      <c r="J28" s="1025"/>
      <c r="K28" s="1025"/>
      <c r="L28" s="1025"/>
      <c r="M28" s="1025"/>
      <c r="N28" s="1025"/>
    </row>
    <row r="29" spans="2:14" ht="13.5" thickTop="1" x14ac:dyDescent="0.2"/>
    <row r="33" spans="3:3" x14ac:dyDescent="0.2">
      <c r="C33" s="802">
        <f>C24</f>
        <v>0</v>
      </c>
    </row>
    <row r="34" spans="3:3" x14ac:dyDescent="0.2">
      <c r="C34" s="802">
        <f>D24</f>
        <v>0</v>
      </c>
    </row>
    <row r="35" spans="3:3" x14ac:dyDescent="0.2">
      <c r="C35" s="802">
        <f>E24</f>
        <v>0</v>
      </c>
    </row>
    <row r="36" spans="3:3" x14ac:dyDescent="0.2">
      <c r="C36" s="802">
        <f>F24</f>
        <v>0</v>
      </c>
    </row>
    <row r="37" spans="3:3" x14ac:dyDescent="0.2">
      <c r="C37" s="802">
        <f>G24</f>
        <v>0</v>
      </c>
    </row>
    <row r="38" spans="3:3" x14ac:dyDescent="0.2">
      <c r="C38" s="802">
        <f>H24</f>
        <v>0</v>
      </c>
    </row>
    <row r="39" spans="3:3" x14ac:dyDescent="0.2">
      <c r="C39" s="802">
        <f>I24</f>
        <v>0</v>
      </c>
    </row>
    <row r="40" spans="3:3" x14ac:dyDescent="0.2">
      <c r="C40" s="802">
        <f>J24</f>
        <v>0</v>
      </c>
    </row>
    <row r="41" spans="3:3" x14ac:dyDescent="0.2">
      <c r="C41" s="802">
        <f>K24</f>
        <v>0</v>
      </c>
    </row>
    <row r="42" spans="3:3" x14ac:dyDescent="0.2">
      <c r="C42" s="802">
        <f>L24</f>
        <v>0</v>
      </c>
    </row>
    <row r="43" spans="3:3" x14ac:dyDescent="0.2">
      <c r="C43" s="802">
        <f>M24</f>
        <v>0</v>
      </c>
    </row>
    <row r="44" spans="3:3" x14ac:dyDescent="0.2">
      <c r="C44" s="802">
        <f>N24</f>
        <v>0</v>
      </c>
    </row>
  </sheetData>
  <mergeCells count="35">
    <mergeCell ref="C4:M4"/>
    <mergeCell ref="B18:N18"/>
    <mergeCell ref="B6:B8"/>
    <mergeCell ref="B28:N28"/>
    <mergeCell ref="B17:N17"/>
    <mergeCell ref="C19:N19"/>
    <mergeCell ref="C20:N20"/>
    <mergeCell ref="J13:L13"/>
    <mergeCell ref="J14:L14"/>
    <mergeCell ref="M14:N14"/>
    <mergeCell ref="C12:F12"/>
    <mergeCell ref="C13:F13"/>
    <mergeCell ref="C14:F14"/>
    <mergeCell ref="G6:I8"/>
    <mergeCell ref="G9:I9"/>
    <mergeCell ref="C6:F8"/>
    <mergeCell ref="C9:F9"/>
    <mergeCell ref="C10:F10"/>
    <mergeCell ref="C11:F11"/>
    <mergeCell ref="G10:I10"/>
    <mergeCell ref="G11:I11"/>
    <mergeCell ref="G12:I12"/>
    <mergeCell ref="G13:I13"/>
    <mergeCell ref="G14:I14"/>
    <mergeCell ref="J6:L8"/>
    <mergeCell ref="J9:L9"/>
    <mergeCell ref="J10:L10"/>
    <mergeCell ref="J11:L11"/>
    <mergeCell ref="J12:L12"/>
    <mergeCell ref="M6:N8"/>
    <mergeCell ref="M9:N9"/>
    <mergeCell ref="M10:N10"/>
    <mergeCell ref="M11:N11"/>
    <mergeCell ref="M12:N12"/>
    <mergeCell ref="M13:N13"/>
  </mergeCells>
  <phoneticPr fontId="18" type="noConversion"/>
  <pageMargins left="0.6692913385826772" right="0.31496062992125984" top="0.70866141732283472" bottom="0.98425196850393704" header="0.51181102362204722" footer="0.51181102362204722"/>
  <pageSetup scale="71" orientation="portrait" verticalDpi="300" r:id="rId1"/>
  <headerFooter alignWithMargins="0">
    <oddFooter>&amp;C&amp;"CordiaUPC,ธรรมดา"&amp;14 11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P18"/>
  <sheetViews>
    <sheetView view="pageBreakPreview" zoomScaleNormal="100" zoomScaleSheetLayoutView="100" workbookViewId="0">
      <selection activeCell="B3" sqref="B3"/>
    </sheetView>
  </sheetViews>
  <sheetFormatPr defaultRowHeight="12.75" x14ac:dyDescent="0.2"/>
  <cols>
    <col min="1" max="1" width="1.28515625" customWidth="1"/>
    <col min="2" max="2" width="4.5703125" customWidth="1"/>
    <col min="3" max="3" width="3.28515625" customWidth="1"/>
    <col min="4" max="4" width="3.7109375" customWidth="1"/>
    <col min="5" max="5" width="11.42578125" customWidth="1"/>
    <col min="6" max="6" width="13.7109375" customWidth="1"/>
    <col min="7" max="7" width="9.7109375" customWidth="1"/>
    <col min="8" max="8" width="11.7109375" customWidth="1"/>
    <col min="9" max="9" width="6.7109375" customWidth="1"/>
    <col min="10" max="10" width="9.28515625" customWidth="1"/>
    <col min="11" max="11" width="10.7109375" customWidth="1"/>
    <col min="12" max="12" width="5.42578125" customWidth="1"/>
    <col min="13" max="13" width="5.28515625" customWidth="1"/>
    <col min="14" max="14" width="1.85546875" customWidth="1"/>
  </cols>
  <sheetData>
    <row r="1" spans="2:16" ht="26.25" x14ac:dyDescent="0.55000000000000004">
      <c r="B1" s="729" t="s">
        <v>763</v>
      </c>
      <c r="C1" s="27"/>
      <c r="D1" s="27"/>
      <c r="E1" s="27"/>
      <c r="G1" s="27"/>
      <c r="H1" s="27"/>
      <c r="I1" s="27"/>
      <c r="J1" s="27"/>
      <c r="K1" s="27"/>
      <c r="L1" s="27"/>
      <c r="M1" s="27"/>
    </row>
    <row r="2" spans="2:16" ht="24.75" customHeight="1" x14ac:dyDescent="0.5">
      <c r="B2" s="98" t="s">
        <v>809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</row>
    <row r="3" spans="2:16" ht="13.5" customHeight="1" thickBot="1" x14ac:dyDescent="0.55000000000000004"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</row>
    <row r="4" spans="2:16" ht="32.25" customHeight="1" x14ac:dyDescent="0.55000000000000004">
      <c r="B4" s="1035" t="s">
        <v>211</v>
      </c>
      <c r="C4" s="1036"/>
      <c r="D4" s="1039" t="s">
        <v>266</v>
      </c>
      <c r="E4" s="1040"/>
      <c r="F4" s="97" t="s">
        <v>266</v>
      </c>
      <c r="G4" s="97" t="s">
        <v>269</v>
      </c>
      <c r="H4" s="97" t="s">
        <v>270</v>
      </c>
      <c r="I4" s="1035" t="s">
        <v>272</v>
      </c>
      <c r="J4" s="1057"/>
      <c r="K4" s="1057"/>
      <c r="L4" s="1057"/>
      <c r="M4" s="1036"/>
    </row>
    <row r="5" spans="2:16" ht="40.5" customHeight="1" thickBot="1" x14ac:dyDescent="0.25">
      <c r="B5" s="1037"/>
      <c r="C5" s="1038"/>
      <c r="D5" s="1059" t="s">
        <v>267</v>
      </c>
      <c r="E5" s="1060"/>
      <c r="F5" s="96" t="s">
        <v>268</v>
      </c>
      <c r="G5" s="96" t="s">
        <v>267</v>
      </c>
      <c r="H5" s="96" t="s">
        <v>271</v>
      </c>
      <c r="I5" s="1037"/>
      <c r="J5" s="1058"/>
      <c r="K5" s="1058"/>
      <c r="L5" s="1058"/>
      <c r="M5" s="1038"/>
    </row>
    <row r="6" spans="2:16" ht="21" customHeight="1" x14ac:dyDescent="0.55000000000000004">
      <c r="B6" s="1043">
        <v>1</v>
      </c>
      <c r="C6" s="1044"/>
      <c r="D6" s="1041"/>
      <c r="E6" s="1042"/>
      <c r="F6" s="1053"/>
      <c r="G6" s="1053"/>
      <c r="H6" s="519" t="s">
        <v>452</v>
      </c>
      <c r="I6" s="520" t="s">
        <v>350</v>
      </c>
      <c r="J6" s="521"/>
      <c r="K6" s="522" t="s">
        <v>450</v>
      </c>
      <c r="L6" s="523"/>
      <c r="M6" s="524" t="s">
        <v>449</v>
      </c>
      <c r="O6" s="95"/>
      <c r="P6">
        <f>J6*L6</f>
        <v>0</v>
      </c>
    </row>
    <row r="7" spans="2:16" ht="21.75" customHeight="1" x14ac:dyDescent="0.55000000000000004">
      <c r="B7" s="1043"/>
      <c r="C7" s="1044"/>
      <c r="D7" s="1043"/>
      <c r="E7" s="1044"/>
      <c r="F7" s="1054"/>
      <c r="G7" s="1054"/>
      <c r="H7" s="519" t="s">
        <v>453</v>
      </c>
      <c r="I7" s="525" t="s">
        <v>350</v>
      </c>
      <c r="J7" s="526"/>
      <c r="K7" s="527" t="s">
        <v>450</v>
      </c>
      <c r="L7" s="528"/>
      <c r="M7" s="529" t="s">
        <v>449</v>
      </c>
      <c r="O7" s="95"/>
      <c r="P7">
        <f>J7*L7</f>
        <v>0</v>
      </c>
    </row>
    <row r="8" spans="2:16" ht="21" customHeight="1" thickBot="1" x14ac:dyDescent="0.6">
      <c r="B8" s="1045"/>
      <c r="C8" s="1046"/>
      <c r="D8" s="1045"/>
      <c r="E8" s="1046"/>
      <c r="F8" s="1056"/>
      <c r="G8" s="1056"/>
      <c r="H8" s="530" t="s">
        <v>454</v>
      </c>
      <c r="I8" s="531" t="s">
        <v>350</v>
      </c>
      <c r="J8" s="532"/>
      <c r="K8" s="533" t="s">
        <v>450</v>
      </c>
      <c r="L8" s="532"/>
      <c r="M8" s="534" t="s">
        <v>449</v>
      </c>
      <c r="O8" s="95"/>
      <c r="P8">
        <f t="shared" ref="P8:P14" si="0">J8*L8</f>
        <v>0</v>
      </c>
    </row>
    <row r="9" spans="2:16" ht="22.5" customHeight="1" x14ac:dyDescent="0.55000000000000004">
      <c r="B9" s="1041">
        <v>2</v>
      </c>
      <c r="C9" s="1042"/>
      <c r="D9" s="1041"/>
      <c r="E9" s="1042"/>
      <c r="F9" s="1053"/>
      <c r="G9" s="1053"/>
      <c r="H9" s="519" t="s">
        <v>452</v>
      </c>
      <c r="I9" s="520" t="s">
        <v>350</v>
      </c>
      <c r="J9" s="521"/>
      <c r="K9" s="522" t="s">
        <v>450</v>
      </c>
      <c r="L9" s="523"/>
      <c r="M9" s="524" t="s">
        <v>449</v>
      </c>
      <c r="O9" s="95"/>
      <c r="P9">
        <f t="shared" si="0"/>
        <v>0</v>
      </c>
    </row>
    <row r="10" spans="2:16" ht="21.75" customHeight="1" x14ac:dyDescent="0.55000000000000004">
      <c r="B10" s="1043"/>
      <c r="C10" s="1044"/>
      <c r="D10" s="1043"/>
      <c r="E10" s="1044"/>
      <c r="F10" s="1054"/>
      <c r="G10" s="1054"/>
      <c r="H10" s="519" t="s">
        <v>453</v>
      </c>
      <c r="I10" s="525" t="s">
        <v>350</v>
      </c>
      <c r="J10" s="526"/>
      <c r="K10" s="527" t="s">
        <v>450</v>
      </c>
      <c r="L10" s="528"/>
      <c r="M10" s="529" t="s">
        <v>449</v>
      </c>
      <c r="O10" s="95"/>
      <c r="P10">
        <f t="shared" si="0"/>
        <v>0</v>
      </c>
    </row>
    <row r="11" spans="2:16" ht="24" customHeight="1" thickBot="1" x14ac:dyDescent="0.6">
      <c r="B11" s="1045"/>
      <c r="C11" s="1046"/>
      <c r="D11" s="1045"/>
      <c r="E11" s="1046"/>
      <c r="F11" s="1056"/>
      <c r="G11" s="1056"/>
      <c r="H11" s="530" t="s">
        <v>454</v>
      </c>
      <c r="I11" s="531" t="s">
        <v>350</v>
      </c>
      <c r="J11" s="532"/>
      <c r="K11" s="533" t="s">
        <v>450</v>
      </c>
      <c r="L11" s="532"/>
      <c r="M11" s="534" t="s">
        <v>449</v>
      </c>
      <c r="O11" s="95"/>
      <c r="P11">
        <f t="shared" si="0"/>
        <v>0</v>
      </c>
    </row>
    <row r="12" spans="2:16" ht="21.75" customHeight="1" x14ac:dyDescent="0.55000000000000004">
      <c r="B12" s="1041">
        <v>3</v>
      </c>
      <c r="C12" s="1042"/>
      <c r="D12" s="1041"/>
      <c r="E12" s="1042"/>
      <c r="F12" s="1053"/>
      <c r="G12" s="1053"/>
      <c r="H12" s="519" t="s">
        <v>452</v>
      </c>
      <c r="I12" s="520" t="s">
        <v>350</v>
      </c>
      <c r="J12" s="521"/>
      <c r="K12" s="522" t="s">
        <v>450</v>
      </c>
      <c r="L12" s="523"/>
      <c r="M12" s="524" t="s">
        <v>449</v>
      </c>
      <c r="O12" s="95"/>
      <c r="P12">
        <f t="shared" si="0"/>
        <v>0</v>
      </c>
    </row>
    <row r="13" spans="2:16" ht="22.5" customHeight="1" x14ac:dyDescent="0.55000000000000004">
      <c r="B13" s="1043"/>
      <c r="C13" s="1044"/>
      <c r="D13" s="1043"/>
      <c r="E13" s="1044"/>
      <c r="F13" s="1054"/>
      <c r="G13" s="1054"/>
      <c r="H13" s="519" t="s">
        <v>453</v>
      </c>
      <c r="I13" s="525" t="s">
        <v>350</v>
      </c>
      <c r="J13" s="526"/>
      <c r="K13" s="527" t="s">
        <v>450</v>
      </c>
      <c r="L13" s="528"/>
      <c r="M13" s="529" t="s">
        <v>449</v>
      </c>
      <c r="O13" s="95"/>
      <c r="P13">
        <f t="shared" si="0"/>
        <v>0</v>
      </c>
    </row>
    <row r="14" spans="2:16" ht="24" customHeight="1" thickBot="1" x14ac:dyDescent="0.6">
      <c r="B14" s="1051"/>
      <c r="C14" s="1052"/>
      <c r="D14" s="1051"/>
      <c r="E14" s="1052"/>
      <c r="F14" s="1055"/>
      <c r="G14" s="1055"/>
      <c r="H14" s="530" t="s">
        <v>454</v>
      </c>
      <c r="I14" s="531" t="s">
        <v>350</v>
      </c>
      <c r="J14" s="532"/>
      <c r="K14" s="533" t="s">
        <v>450</v>
      </c>
      <c r="L14" s="532"/>
      <c r="M14" s="534" t="s">
        <v>449</v>
      </c>
      <c r="O14" s="95"/>
      <c r="P14">
        <f t="shared" si="0"/>
        <v>0</v>
      </c>
    </row>
    <row r="15" spans="2:16" ht="31.5" customHeight="1" thickBot="1" x14ac:dyDescent="0.6">
      <c r="B15" s="1047" t="s">
        <v>273</v>
      </c>
      <c r="C15" s="1048"/>
      <c r="D15" s="1048"/>
      <c r="E15" s="1048"/>
      <c r="F15" s="1048"/>
      <c r="G15" s="1048"/>
      <c r="H15" s="1049"/>
      <c r="I15" s="94"/>
      <c r="J15" s="1050">
        <f>SUM(P6:P14)</f>
        <v>0</v>
      </c>
      <c r="K15" s="1050"/>
      <c r="L15" s="535" t="s">
        <v>451</v>
      </c>
      <c r="M15" s="536"/>
      <c r="O15" s="95"/>
    </row>
    <row r="16" spans="2:16" ht="13.5" customHeight="1" x14ac:dyDescent="0.2">
      <c r="I16" s="15"/>
    </row>
    <row r="17" ht="59.25" customHeight="1" x14ac:dyDescent="0.2"/>
    <row r="18" ht="59.25" customHeight="1" x14ac:dyDescent="0.2"/>
  </sheetData>
  <mergeCells count="18">
    <mergeCell ref="F9:F11"/>
    <mergeCell ref="G9:G11"/>
    <mergeCell ref="I4:M5"/>
    <mergeCell ref="D5:E5"/>
    <mergeCell ref="F6:F8"/>
    <mergeCell ref="G6:G8"/>
    <mergeCell ref="B15:H15"/>
    <mergeCell ref="J15:K15"/>
    <mergeCell ref="B12:C14"/>
    <mergeCell ref="D12:E14"/>
    <mergeCell ref="F12:F14"/>
    <mergeCell ref="G12:G14"/>
    <mergeCell ref="B4:C5"/>
    <mergeCell ref="D4:E4"/>
    <mergeCell ref="B9:C11"/>
    <mergeCell ref="D9:E11"/>
    <mergeCell ref="B6:C8"/>
    <mergeCell ref="D6:E8"/>
  </mergeCells>
  <phoneticPr fontId="18" type="noConversion"/>
  <pageMargins left="0.74803149606299213" right="0.74803149606299213" top="0.98425196850393704" bottom="0.98425196850393704" header="0.51181102362204722" footer="0.51181102362204722"/>
  <pageSetup scale="90" orientation="portrait" verticalDpi="300" r:id="rId1"/>
  <headerFooter alignWithMargins="0">
    <oddFooter>&amp;C&amp;"CordiaUPC,ธรรมดา"&amp;14 12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2097" r:id="rId4" name="Check Box 1">
              <controlPr defaultSize="0" autoFill="0" autoLine="0" autoPict="0">
                <anchor moveWithCells="1">
                  <from>
                    <xdr:col>7</xdr:col>
                    <xdr:colOff>66675</xdr:colOff>
                    <xdr:row>5</xdr:row>
                    <xdr:rowOff>38100</xdr:rowOff>
                  </from>
                  <to>
                    <xdr:col>7</xdr:col>
                    <xdr:colOff>638175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098" r:id="rId5" name="Check Box 2">
              <controlPr defaultSize="0" autoFill="0" autoLine="0" autoPict="0">
                <anchor moveWithCells="1">
                  <from>
                    <xdr:col>7</xdr:col>
                    <xdr:colOff>57150</xdr:colOff>
                    <xdr:row>6</xdr:row>
                    <xdr:rowOff>28575</xdr:rowOff>
                  </from>
                  <to>
                    <xdr:col>7</xdr:col>
                    <xdr:colOff>628650</xdr:colOff>
                    <xdr:row>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099" r:id="rId6" name="Check Box 3">
              <controlPr defaultSize="0" autoFill="0" autoLine="0" autoPict="0">
                <anchor moveWithCells="1">
                  <from>
                    <xdr:col>7</xdr:col>
                    <xdr:colOff>57150</xdr:colOff>
                    <xdr:row>7</xdr:row>
                    <xdr:rowOff>9525</xdr:rowOff>
                  </from>
                  <to>
                    <xdr:col>7</xdr:col>
                    <xdr:colOff>628650</xdr:colOff>
                    <xdr:row>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100" r:id="rId7" name="Check Box 4">
              <controlPr defaultSize="0" autoFill="0" autoLine="0" autoPict="0">
                <anchor moveWithCells="1">
                  <from>
                    <xdr:col>7</xdr:col>
                    <xdr:colOff>66675</xdr:colOff>
                    <xdr:row>8</xdr:row>
                    <xdr:rowOff>38100</xdr:rowOff>
                  </from>
                  <to>
                    <xdr:col>7</xdr:col>
                    <xdr:colOff>638175</xdr:colOff>
                    <xdr:row>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101" r:id="rId8" name="Check Box 5">
              <controlPr defaultSize="0" autoFill="0" autoLine="0" autoPict="0">
                <anchor moveWithCells="1">
                  <from>
                    <xdr:col>7</xdr:col>
                    <xdr:colOff>57150</xdr:colOff>
                    <xdr:row>9</xdr:row>
                    <xdr:rowOff>28575</xdr:rowOff>
                  </from>
                  <to>
                    <xdr:col>7</xdr:col>
                    <xdr:colOff>628650</xdr:colOff>
                    <xdr:row>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102" r:id="rId9" name="Check Box 6">
              <controlPr defaultSize="0" autoFill="0" autoLine="0" autoPict="0">
                <anchor moveWithCells="1">
                  <from>
                    <xdr:col>7</xdr:col>
                    <xdr:colOff>57150</xdr:colOff>
                    <xdr:row>10</xdr:row>
                    <xdr:rowOff>9525</xdr:rowOff>
                  </from>
                  <to>
                    <xdr:col>7</xdr:col>
                    <xdr:colOff>628650</xdr:colOff>
                    <xdr:row>10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103" r:id="rId10" name="Check Box 7">
              <controlPr defaultSize="0" autoFill="0" autoLine="0" autoPict="0">
                <anchor moveWithCells="1">
                  <from>
                    <xdr:col>7</xdr:col>
                    <xdr:colOff>66675</xdr:colOff>
                    <xdr:row>11</xdr:row>
                    <xdr:rowOff>38100</xdr:rowOff>
                  </from>
                  <to>
                    <xdr:col>7</xdr:col>
                    <xdr:colOff>638175</xdr:colOff>
                    <xdr:row>11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104" r:id="rId11" name="Check Box 8">
              <controlPr defaultSize="0" autoFill="0" autoLine="0" autoPict="0">
                <anchor moveWithCells="1">
                  <from>
                    <xdr:col>7</xdr:col>
                    <xdr:colOff>57150</xdr:colOff>
                    <xdr:row>12</xdr:row>
                    <xdr:rowOff>28575</xdr:rowOff>
                  </from>
                  <to>
                    <xdr:col>7</xdr:col>
                    <xdr:colOff>628650</xdr:colOff>
                    <xdr:row>12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105" r:id="rId12" name="Check Box 9">
              <controlPr defaultSize="0" autoFill="0" autoLine="0" autoPict="0">
                <anchor moveWithCells="1">
                  <from>
                    <xdr:col>7</xdr:col>
                    <xdr:colOff>57150</xdr:colOff>
                    <xdr:row>13</xdr:row>
                    <xdr:rowOff>9525</xdr:rowOff>
                  </from>
                  <to>
                    <xdr:col>7</xdr:col>
                    <xdr:colOff>628650</xdr:colOff>
                    <xdr:row>13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106" r:id="rId13" name="Check Box 10">
              <controlPr defaultSize="0" autoFill="0" autoLine="0" autoPict="0">
                <anchor moveWithCells="1">
                  <from>
                    <xdr:col>7</xdr:col>
                    <xdr:colOff>66675</xdr:colOff>
                    <xdr:row>5</xdr:row>
                    <xdr:rowOff>38100</xdr:rowOff>
                  </from>
                  <to>
                    <xdr:col>7</xdr:col>
                    <xdr:colOff>638175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107" r:id="rId14" name="Check Box 11">
              <controlPr defaultSize="0" autoFill="0" autoLine="0" autoPict="0">
                <anchor moveWithCells="1">
                  <from>
                    <xdr:col>7</xdr:col>
                    <xdr:colOff>57150</xdr:colOff>
                    <xdr:row>6</xdr:row>
                    <xdr:rowOff>28575</xdr:rowOff>
                  </from>
                  <to>
                    <xdr:col>7</xdr:col>
                    <xdr:colOff>628650</xdr:colOff>
                    <xdr:row>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108" r:id="rId15" name="Check Box 12">
              <controlPr defaultSize="0" autoFill="0" autoLine="0" autoPict="0">
                <anchor moveWithCells="1">
                  <from>
                    <xdr:col>7</xdr:col>
                    <xdr:colOff>57150</xdr:colOff>
                    <xdr:row>7</xdr:row>
                    <xdr:rowOff>9525</xdr:rowOff>
                  </from>
                  <to>
                    <xdr:col>7</xdr:col>
                    <xdr:colOff>628650</xdr:colOff>
                    <xdr:row>7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64"/>
  <sheetViews>
    <sheetView showGridLines="0" view="pageBreakPreview" zoomScaleNormal="100" zoomScaleSheetLayoutView="100" workbookViewId="0">
      <selection activeCell="B2" sqref="B2:K2"/>
    </sheetView>
  </sheetViews>
  <sheetFormatPr defaultRowHeight="15" x14ac:dyDescent="0.35"/>
  <cols>
    <col min="1" max="1" width="2.140625" style="99" customWidth="1"/>
    <col min="2" max="5" width="9.140625" style="99"/>
    <col min="6" max="6" width="10.85546875" style="99" customWidth="1"/>
    <col min="7" max="7" width="15.7109375" style="99" customWidth="1"/>
    <col min="8" max="8" width="15.42578125" style="99" customWidth="1"/>
    <col min="9" max="9" width="20.42578125" style="99" customWidth="1"/>
    <col min="10" max="10" width="15.85546875" style="99" customWidth="1"/>
    <col min="11" max="11" width="17.42578125" style="99" customWidth="1"/>
    <col min="12" max="12" width="2" style="99" customWidth="1"/>
    <col min="13" max="17" width="9.140625" style="99"/>
    <col min="18" max="19" width="11.140625" style="99" bestFit="1" customWidth="1"/>
    <col min="20" max="20" width="15.85546875" style="99" customWidth="1"/>
    <col min="21" max="22" width="12.28515625" style="99" customWidth="1"/>
    <col min="23" max="23" width="14" style="99" customWidth="1"/>
    <col min="24" max="24" width="9.42578125" style="99" bestFit="1" customWidth="1"/>
    <col min="25" max="16384" width="9.140625" style="99"/>
  </cols>
  <sheetData>
    <row r="1" spans="2:13" ht="23.25" x14ac:dyDescent="0.5">
      <c r="B1" s="28" t="s">
        <v>825</v>
      </c>
    </row>
    <row r="2" spans="2:13" ht="24" x14ac:dyDescent="0.55000000000000004">
      <c r="B2" s="1075" t="s">
        <v>824</v>
      </c>
      <c r="C2" s="1075"/>
      <c r="D2" s="1075"/>
      <c r="E2" s="1075"/>
      <c r="F2" s="1075"/>
      <c r="G2" s="1075"/>
      <c r="H2" s="1075"/>
      <c r="I2" s="1075"/>
      <c r="J2" s="1075"/>
      <c r="K2" s="1075"/>
    </row>
    <row r="3" spans="2:13" ht="11.25" customHeight="1" x14ac:dyDescent="0.5">
      <c r="B3" s="40"/>
      <c r="C3" s="40"/>
      <c r="D3" s="40"/>
      <c r="E3" s="40"/>
      <c r="F3" s="40"/>
      <c r="G3" s="40"/>
      <c r="H3" s="40"/>
      <c r="I3" s="40"/>
      <c r="J3" s="40"/>
      <c r="K3" s="40"/>
    </row>
    <row r="4" spans="2:13" ht="22.5" thickBot="1" x14ac:dyDescent="0.55000000000000004">
      <c r="B4" s="41"/>
      <c r="C4" s="383" t="s">
        <v>642</v>
      </c>
      <c r="E4" s="1074">
        <f>หม้อแปลงปัจจุบัน!D6</f>
        <v>0</v>
      </c>
      <c r="F4" s="1074"/>
      <c r="G4" s="1074"/>
      <c r="H4" s="2" t="s">
        <v>643</v>
      </c>
      <c r="J4" s="1074">
        <f>หม้อแปลงปัจจุบัน!F6</f>
        <v>0</v>
      </c>
      <c r="K4" s="1074"/>
    </row>
    <row r="5" spans="2:13" ht="27" customHeight="1" thickBot="1" x14ac:dyDescent="0.55000000000000004">
      <c r="B5" s="1064" t="s">
        <v>275</v>
      </c>
      <c r="C5" s="1067" t="s">
        <v>276</v>
      </c>
      <c r="D5" s="1068"/>
      <c r="E5" s="1068"/>
      <c r="F5" s="1069"/>
      <c r="G5" s="1067" t="s">
        <v>277</v>
      </c>
      <c r="H5" s="1068"/>
      <c r="I5" s="102" t="s">
        <v>278</v>
      </c>
      <c r="J5" s="103" t="s">
        <v>280</v>
      </c>
      <c r="K5" s="104" t="s">
        <v>282</v>
      </c>
    </row>
    <row r="6" spans="2:13" ht="27" customHeight="1" x14ac:dyDescent="0.5">
      <c r="B6" s="1065"/>
      <c r="C6" s="42" t="s">
        <v>284</v>
      </c>
      <c r="D6" s="42" t="s">
        <v>286</v>
      </c>
      <c r="E6" s="42" t="s">
        <v>287</v>
      </c>
      <c r="F6" s="42" t="s">
        <v>288</v>
      </c>
      <c r="G6" s="42" t="s">
        <v>289</v>
      </c>
      <c r="H6" s="68" t="s">
        <v>288</v>
      </c>
      <c r="I6" s="1076" t="s">
        <v>279</v>
      </c>
      <c r="J6" s="1070" t="s">
        <v>281</v>
      </c>
      <c r="K6" s="1077" t="s">
        <v>283</v>
      </c>
    </row>
    <row r="7" spans="2:13" ht="22.5" customHeight="1" thickBot="1" x14ac:dyDescent="0.4">
      <c r="B7" s="1066"/>
      <c r="C7" s="106" t="s">
        <v>285</v>
      </c>
      <c r="D7" s="106" t="s">
        <v>285</v>
      </c>
      <c r="E7" s="106" t="s">
        <v>285</v>
      </c>
      <c r="F7" s="106" t="s">
        <v>279</v>
      </c>
      <c r="G7" s="106" t="s">
        <v>290</v>
      </c>
      <c r="H7" s="107" t="s">
        <v>279</v>
      </c>
      <c r="I7" s="1076"/>
      <c r="J7" s="1070"/>
      <c r="K7" s="1077"/>
    </row>
    <row r="8" spans="2:13" ht="21.75" x14ac:dyDescent="0.35">
      <c r="B8" s="93" t="s">
        <v>229</v>
      </c>
      <c r="C8" s="466"/>
      <c r="D8" s="467"/>
      <c r="E8" s="467"/>
      <c r="F8" s="468"/>
      <c r="G8" s="466"/>
      <c r="H8" s="469"/>
      <c r="I8" s="470"/>
      <c r="J8" s="454" t="e">
        <f>(G8*100/((MAX(C8:E8))*24*M8))</f>
        <v>#DIV/0!</v>
      </c>
      <c r="K8" s="337" t="e">
        <f>I8/G8</f>
        <v>#DIV/0!</v>
      </c>
      <c r="M8" s="99">
        <v>31</v>
      </c>
    </row>
    <row r="9" spans="2:13" ht="21.75" x14ac:dyDescent="0.35">
      <c r="B9" s="340" t="s">
        <v>230</v>
      </c>
      <c r="C9" s="471"/>
      <c r="D9" s="472"/>
      <c r="E9" s="472"/>
      <c r="F9" s="473"/>
      <c r="G9" s="471"/>
      <c r="H9" s="342"/>
      <c r="I9" s="474"/>
      <c r="J9" s="455" t="e">
        <f t="shared" ref="J9:J18" si="0">(G9*100/((MAX(C9:E9))*24*M9))</f>
        <v>#DIV/0!</v>
      </c>
      <c r="K9" s="379" t="e">
        <f t="shared" ref="K9:K19" si="1">I9/G9</f>
        <v>#DIV/0!</v>
      </c>
      <c r="M9" s="99">
        <v>28</v>
      </c>
    </row>
    <row r="10" spans="2:13" ht="21.75" x14ac:dyDescent="0.35">
      <c r="B10" s="340" t="s">
        <v>231</v>
      </c>
      <c r="C10" s="471"/>
      <c r="D10" s="472"/>
      <c r="E10" s="472"/>
      <c r="F10" s="473"/>
      <c r="G10" s="471"/>
      <c r="H10" s="342"/>
      <c r="I10" s="474"/>
      <c r="J10" s="455" t="e">
        <f t="shared" si="0"/>
        <v>#DIV/0!</v>
      </c>
      <c r="K10" s="379" t="e">
        <f t="shared" si="1"/>
        <v>#DIV/0!</v>
      </c>
      <c r="M10" s="99">
        <v>31</v>
      </c>
    </row>
    <row r="11" spans="2:13" ht="21.75" x14ac:dyDescent="0.35">
      <c r="B11" s="340" t="s">
        <v>232</v>
      </c>
      <c r="C11" s="471"/>
      <c r="D11" s="472"/>
      <c r="E11" s="472"/>
      <c r="F11" s="473"/>
      <c r="G11" s="471"/>
      <c r="H11" s="342"/>
      <c r="I11" s="474"/>
      <c r="J11" s="455" t="e">
        <f t="shared" si="0"/>
        <v>#DIV/0!</v>
      </c>
      <c r="K11" s="379" t="e">
        <f t="shared" si="1"/>
        <v>#DIV/0!</v>
      </c>
      <c r="M11" s="99">
        <v>30</v>
      </c>
    </row>
    <row r="12" spans="2:13" ht="21.75" x14ac:dyDescent="0.35">
      <c r="B12" s="340" t="s">
        <v>233</v>
      </c>
      <c r="C12" s="471"/>
      <c r="D12" s="472"/>
      <c r="E12" s="472"/>
      <c r="F12" s="473"/>
      <c r="G12" s="471"/>
      <c r="H12" s="342"/>
      <c r="I12" s="474"/>
      <c r="J12" s="455" t="e">
        <f t="shared" si="0"/>
        <v>#DIV/0!</v>
      </c>
      <c r="K12" s="379" t="e">
        <f t="shared" si="1"/>
        <v>#DIV/0!</v>
      </c>
      <c r="M12" s="99">
        <v>31</v>
      </c>
    </row>
    <row r="13" spans="2:13" ht="21.75" x14ac:dyDescent="0.35">
      <c r="B13" s="340" t="s">
        <v>291</v>
      </c>
      <c r="C13" s="471"/>
      <c r="D13" s="472"/>
      <c r="E13" s="472"/>
      <c r="F13" s="473"/>
      <c r="G13" s="471"/>
      <c r="H13" s="342"/>
      <c r="I13" s="474"/>
      <c r="J13" s="455" t="e">
        <f t="shared" si="0"/>
        <v>#DIV/0!</v>
      </c>
      <c r="K13" s="379" t="e">
        <f t="shared" si="1"/>
        <v>#DIV/0!</v>
      </c>
      <c r="M13" s="99">
        <v>30</v>
      </c>
    </row>
    <row r="14" spans="2:13" ht="21.75" x14ac:dyDescent="0.35">
      <c r="B14" s="340" t="s">
        <v>235</v>
      </c>
      <c r="C14" s="471"/>
      <c r="D14" s="472"/>
      <c r="E14" s="472"/>
      <c r="F14" s="473"/>
      <c r="G14" s="471"/>
      <c r="H14" s="342"/>
      <c r="I14" s="474"/>
      <c r="J14" s="455" t="e">
        <f t="shared" si="0"/>
        <v>#DIV/0!</v>
      </c>
      <c r="K14" s="379" t="e">
        <f t="shared" si="1"/>
        <v>#DIV/0!</v>
      </c>
      <c r="M14" s="99">
        <v>31</v>
      </c>
    </row>
    <row r="15" spans="2:13" ht="21.75" x14ac:dyDescent="0.35">
      <c r="B15" s="340" t="s">
        <v>236</v>
      </c>
      <c r="C15" s="471"/>
      <c r="D15" s="472"/>
      <c r="E15" s="472"/>
      <c r="F15" s="473"/>
      <c r="G15" s="471"/>
      <c r="H15" s="342"/>
      <c r="I15" s="474"/>
      <c r="J15" s="455" t="e">
        <f t="shared" si="0"/>
        <v>#DIV/0!</v>
      </c>
      <c r="K15" s="379" t="e">
        <f t="shared" si="1"/>
        <v>#DIV/0!</v>
      </c>
      <c r="M15" s="99">
        <v>31</v>
      </c>
    </row>
    <row r="16" spans="2:13" ht="21.75" x14ac:dyDescent="0.35">
      <c r="B16" s="340" t="s">
        <v>237</v>
      </c>
      <c r="C16" s="471"/>
      <c r="D16" s="472"/>
      <c r="E16" s="472"/>
      <c r="F16" s="473"/>
      <c r="G16" s="471"/>
      <c r="H16" s="342"/>
      <c r="I16" s="474"/>
      <c r="J16" s="455" t="e">
        <f t="shared" si="0"/>
        <v>#DIV/0!</v>
      </c>
      <c r="K16" s="379" t="e">
        <f t="shared" si="1"/>
        <v>#DIV/0!</v>
      </c>
      <c r="M16" s="99">
        <v>30</v>
      </c>
    </row>
    <row r="17" spans="2:15" ht="21.75" x14ac:dyDescent="0.35">
      <c r="B17" s="340" t="s">
        <v>238</v>
      </c>
      <c r="C17" s="471"/>
      <c r="D17" s="472"/>
      <c r="E17" s="472"/>
      <c r="F17" s="473"/>
      <c r="G17" s="471"/>
      <c r="H17" s="342"/>
      <c r="I17" s="475"/>
      <c r="J17" s="455" t="e">
        <f t="shared" si="0"/>
        <v>#DIV/0!</v>
      </c>
      <c r="K17" s="379" t="e">
        <f t="shared" si="1"/>
        <v>#DIV/0!</v>
      </c>
      <c r="M17" s="99">
        <v>31</v>
      </c>
    </row>
    <row r="18" spans="2:15" ht="21.75" x14ac:dyDescent="0.35">
      <c r="B18" s="340" t="s">
        <v>292</v>
      </c>
      <c r="C18" s="471"/>
      <c r="D18" s="472"/>
      <c r="E18" s="472"/>
      <c r="F18" s="473"/>
      <c r="G18" s="476"/>
      <c r="H18" s="342"/>
      <c r="I18" s="474"/>
      <c r="J18" s="455" t="e">
        <f t="shared" si="0"/>
        <v>#DIV/0!</v>
      </c>
      <c r="K18" s="379" t="e">
        <f t="shared" si="1"/>
        <v>#DIV/0!</v>
      </c>
      <c r="M18" s="99">
        <v>30</v>
      </c>
    </row>
    <row r="19" spans="2:15" ht="22.5" thickBot="1" x14ac:dyDescent="0.4">
      <c r="B19" s="338" t="s">
        <v>240</v>
      </c>
      <c r="C19" s="477"/>
      <c r="D19" s="478"/>
      <c r="E19" s="478"/>
      <c r="F19" s="479"/>
      <c r="G19" s="480"/>
      <c r="H19" s="481"/>
      <c r="I19" s="482"/>
      <c r="J19" s="456" t="e">
        <f>(G19*100/((MAX(C19:E19))*24*M19))</f>
        <v>#DIV/0!</v>
      </c>
      <c r="K19" s="339" t="e">
        <f t="shared" si="1"/>
        <v>#DIV/0!</v>
      </c>
      <c r="M19" s="99">
        <v>31</v>
      </c>
    </row>
    <row r="20" spans="2:15" ht="22.5" thickBot="1" x14ac:dyDescent="0.5">
      <c r="B20" s="1071" t="s">
        <v>273</v>
      </c>
      <c r="C20" s="1072"/>
      <c r="D20" s="1072"/>
      <c r="E20" s="1073"/>
      <c r="F20" s="380">
        <f>SUM(F8:F19)</f>
        <v>0</v>
      </c>
      <c r="G20" s="380">
        <f>SUM(G8:G19)</f>
        <v>0</v>
      </c>
      <c r="H20" s="380">
        <f>SUM(H8:H19)</f>
        <v>0</v>
      </c>
      <c r="I20" s="380">
        <f>SUM(I8:I19)</f>
        <v>0</v>
      </c>
      <c r="J20" s="148"/>
      <c r="K20" s="149"/>
    </row>
    <row r="21" spans="2:15" ht="22.5" thickBot="1" x14ac:dyDescent="0.5">
      <c r="B21" s="1061" t="s">
        <v>293</v>
      </c>
      <c r="C21" s="1062"/>
      <c r="D21" s="1062"/>
      <c r="E21" s="1063"/>
      <c r="F21" s="147" t="e">
        <f>AVERAGE(F8:F19)</f>
        <v>#DIV/0!</v>
      </c>
      <c r="G21" s="147" t="e">
        <f>AVERAGE(G8:G19)</f>
        <v>#DIV/0!</v>
      </c>
      <c r="H21" s="147" t="e">
        <f>AVERAGE(H8:H19)</f>
        <v>#DIV/0!</v>
      </c>
      <c r="I21" s="147" t="e">
        <f>AVERAGE(I8:I19)</f>
        <v>#DIV/0!</v>
      </c>
      <c r="J21" s="147" t="e">
        <f>AVERAGE(J8:J19)</f>
        <v>#DIV/0!</v>
      </c>
      <c r="K21" s="147" t="e">
        <f>I20/G20</f>
        <v>#DIV/0!</v>
      </c>
    </row>
    <row r="22" spans="2:15" ht="18.75" x14ac:dyDescent="0.45">
      <c r="B22" s="105" t="s">
        <v>459</v>
      </c>
      <c r="C22" s="101" t="s">
        <v>455</v>
      </c>
      <c r="D22" s="105"/>
      <c r="E22" s="105"/>
      <c r="F22" s="105"/>
      <c r="G22" s="105"/>
      <c r="H22" s="105"/>
      <c r="I22" s="105"/>
      <c r="J22" s="105"/>
      <c r="K22" s="105"/>
    </row>
    <row r="23" spans="2:15" ht="18.75" x14ac:dyDescent="0.45">
      <c r="B23" s="101"/>
      <c r="C23" s="44" t="s">
        <v>458</v>
      </c>
      <c r="D23" s="44"/>
      <c r="E23" s="44"/>
      <c r="F23" s="44"/>
      <c r="G23" s="44"/>
      <c r="H23" s="44"/>
      <c r="I23" s="44"/>
      <c r="J23" s="44"/>
      <c r="K23" s="44"/>
    </row>
    <row r="24" spans="2:15" ht="18.75" x14ac:dyDescent="0.45">
      <c r="B24" s="101"/>
      <c r="C24" s="44" t="s">
        <v>456</v>
      </c>
      <c r="D24" s="44"/>
      <c r="E24" s="44"/>
      <c r="F24" s="44"/>
      <c r="G24" s="44"/>
      <c r="H24" s="44"/>
      <c r="I24" s="44"/>
      <c r="J24" s="44"/>
      <c r="K24" s="44"/>
    </row>
    <row r="25" spans="2:15" ht="18.75" x14ac:dyDescent="0.45">
      <c r="B25" s="44"/>
      <c r="C25" s="44" t="s">
        <v>457</v>
      </c>
      <c r="D25" s="100"/>
      <c r="E25" s="100"/>
      <c r="F25" s="100"/>
      <c r="G25" s="100"/>
      <c r="H25" s="100"/>
      <c r="I25" s="100"/>
      <c r="J25" s="100"/>
      <c r="K25" s="100"/>
    </row>
    <row r="32" spans="2:15" x14ac:dyDescent="0.35">
      <c r="N32" s="99">
        <v>76.959999999999994</v>
      </c>
      <c r="O32" s="99">
        <v>2.65</v>
      </c>
    </row>
    <row r="33" spans="14:15" x14ac:dyDescent="0.35">
      <c r="N33" s="99">
        <v>79.459999999999994</v>
      </c>
      <c r="O33" s="99">
        <v>2.65</v>
      </c>
    </row>
    <row r="34" spans="14:15" x14ac:dyDescent="0.35">
      <c r="N34" s="99">
        <v>81.72</v>
      </c>
      <c r="O34" s="99">
        <v>2.74</v>
      </c>
    </row>
    <row r="35" spans="14:15" x14ac:dyDescent="0.35">
      <c r="N35" s="99">
        <v>52.29</v>
      </c>
      <c r="O35" s="99">
        <v>2.82</v>
      </c>
    </row>
    <row r="36" spans="14:15" x14ac:dyDescent="0.35">
      <c r="N36" s="99">
        <v>76.72</v>
      </c>
      <c r="O36" s="99">
        <v>2.66</v>
      </c>
    </row>
    <row r="37" spans="14:15" x14ac:dyDescent="0.35">
      <c r="N37" s="99">
        <v>80.5</v>
      </c>
      <c r="O37" s="99">
        <v>2.7</v>
      </c>
    </row>
    <row r="38" spans="14:15" x14ac:dyDescent="0.35">
      <c r="N38" s="99">
        <v>74.37</v>
      </c>
      <c r="O38" s="99">
        <v>2.63</v>
      </c>
    </row>
    <row r="39" spans="14:15" x14ac:dyDescent="0.35">
      <c r="N39" s="99">
        <v>78.040000000000006</v>
      </c>
      <c r="O39" s="99">
        <v>2.64</v>
      </c>
    </row>
    <row r="40" spans="14:15" x14ac:dyDescent="0.35">
      <c r="N40" s="99">
        <v>78.13</v>
      </c>
      <c r="O40" s="99">
        <v>2.86</v>
      </c>
    </row>
    <row r="41" spans="14:15" x14ac:dyDescent="0.35">
      <c r="N41" s="99">
        <v>74.31</v>
      </c>
      <c r="O41" s="99">
        <v>2.94</v>
      </c>
    </row>
    <row r="42" spans="14:15" x14ac:dyDescent="0.35">
      <c r="N42" s="99">
        <v>78.14</v>
      </c>
      <c r="O42" s="99">
        <v>2.93</v>
      </c>
    </row>
    <row r="43" spans="14:15" x14ac:dyDescent="0.35">
      <c r="N43" s="99">
        <v>75.08</v>
      </c>
      <c r="O43" s="99">
        <v>2.83</v>
      </c>
    </row>
    <row r="53" spans="7:13" x14ac:dyDescent="0.35">
      <c r="G53" s="422">
        <v>2362</v>
      </c>
      <c r="H53" s="422">
        <v>506000</v>
      </c>
      <c r="I53" s="422">
        <v>635000</v>
      </c>
      <c r="J53" s="422">
        <v>313981</v>
      </c>
      <c r="K53" s="422">
        <v>1141000</v>
      </c>
      <c r="L53" s="422">
        <v>2163781</v>
      </c>
      <c r="M53" s="422">
        <v>3490414</v>
      </c>
    </row>
    <row r="54" spans="7:13" x14ac:dyDescent="0.35">
      <c r="G54" s="422">
        <v>2351</v>
      </c>
      <c r="H54" s="422">
        <v>447000</v>
      </c>
      <c r="I54" s="422">
        <v>628000</v>
      </c>
      <c r="J54" s="422">
        <v>311455</v>
      </c>
      <c r="K54" s="422">
        <v>1075000</v>
      </c>
      <c r="L54" s="422">
        <v>2142986</v>
      </c>
      <c r="M54" s="422">
        <v>3259460</v>
      </c>
    </row>
    <row r="55" spans="7:13" x14ac:dyDescent="0.35">
      <c r="G55" s="422">
        <v>2330</v>
      </c>
      <c r="H55" s="422">
        <v>453000</v>
      </c>
      <c r="I55" s="422">
        <v>539000</v>
      </c>
      <c r="J55" s="422">
        <v>309727</v>
      </c>
      <c r="K55" s="422">
        <v>992000</v>
      </c>
      <c r="L55" s="422">
        <v>1841325</v>
      </c>
      <c r="M55" s="422">
        <v>3091051</v>
      </c>
    </row>
    <row r="56" spans="7:13" x14ac:dyDescent="0.35">
      <c r="G56" s="422">
        <v>2352</v>
      </c>
      <c r="H56" s="422">
        <v>323000</v>
      </c>
      <c r="I56" s="422">
        <v>390000</v>
      </c>
      <c r="J56" s="422">
        <v>312651</v>
      </c>
      <c r="K56" s="422">
        <v>713000</v>
      </c>
      <c r="L56" s="422">
        <v>1335131</v>
      </c>
      <c r="M56" s="422">
        <v>2307892</v>
      </c>
    </row>
    <row r="57" spans="7:13" x14ac:dyDescent="0.35">
      <c r="G57" s="422">
        <v>2478</v>
      </c>
      <c r="H57" s="422">
        <v>455000</v>
      </c>
      <c r="I57" s="422">
        <v>696000</v>
      </c>
      <c r="J57" s="422">
        <v>329401</v>
      </c>
      <c r="K57" s="422">
        <v>1151000</v>
      </c>
      <c r="L57" s="422">
        <v>2055439</v>
      </c>
      <c r="M57" s="422">
        <v>3451903</v>
      </c>
    </row>
    <row r="58" spans="7:13" x14ac:dyDescent="0.35">
      <c r="G58" s="422">
        <v>2517</v>
      </c>
      <c r="H58" s="422">
        <v>600000</v>
      </c>
      <c r="I58" s="422">
        <v>737000</v>
      </c>
      <c r="J58" s="422">
        <v>334585</v>
      </c>
      <c r="K58" s="422">
        <v>1337000</v>
      </c>
      <c r="L58" s="422">
        <v>2495062</v>
      </c>
      <c r="M58" s="422">
        <v>4068558</v>
      </c>
    </row>
    <row r="59" spans="7:13" x14ac:dyDescent="0.35">
      <c r="G59" s="422">
        <v>2456</v>
      </c>
      <c r="H59" s="422">
        <v>560834</v>
      </c>
      <c r="I59" s="422">
        <v>779921</v>
      </c>
      <c r="J59" s="422">
        <v>326476</v>
      </c>
      <c r="K59" s="422">
        <v>1340755</v>
      </c>
      <c r="L59" s="422">
        <v>2440646</v>
      </c>
      <c r="M59" s="422">
        <v>4008218</v>
      </c>
    </row>
    <row r="60" spans="7:13" x14ac:dyDescent="0.35">
      <c r="G60" s="422">
        <v>2523</v>
      </c>
      <c r="H60" s="422">
        <v>604805</v>
      </c>
      <c r="I60" s="422">
        <v>833542</v>
      </c>
      <c r="J60" s="422">
        <v>335382</v>
      </c>
      <c r="K60" s="422">
        <v>1438347</v>
      </c>
      <c r="L60" s="422">
        <v>2623031</v>
      </c>
      <c r="M60" s="422">
        <v>4291388</v>
      </c>
    </row>
    <row r="61" spans="7:13" x14ac:dyDescent="0.35">
      <c r="G61" s="422">
        <v>2368</v>
      </c>
      <c r="H61" s="422">
        <v>535000</v>
      </c>
      <c r="I61" s="422">
        <v>797000</v>
      </c>
      <c r="J61" s="422">
        <v>314778</v>
      </c>
      <c r="K61" s="422">
        <v>1332000</v>
      </c>
      <c r="L61" s="422">
        <v>2391371</v>
      </c>
      <c r="M61" s="422">
        <v>3870973</v>
      </c>
    </row>
    <row r="62" spans="7:13" x14ac:dyDescent="0.35">
      <c r="G62" s="422">
        <v>2393</v>
      </c>
      <c r="H62" s="422">
        <v>576000</v>
      </c>
      <c r="I62" s="422">
        <v>747000</v>
      </c>
      <c r="J62" s="422">
        <v>318102</v>
      </c>
      <c r="K62" s="422">
        <v>1323000</v>
      </c>
      <c r="L62" s="422">
        <v>2442296</v>
      </c>
      <c r="M62" s="422">
        <v>3890374</v>
      </c>
    </row>
    <row r="63" spans="7:13" x14ac:dyDescent="0.35">
      <c r="G63" s="422">
        <v>2373</v>
      </c>
      <c r="H63" s="422">
        <v>580000</v>
      </c>
      <c r="I63" s="422">
        <v>755000</v>
      </c>
      <c r="J63" s="422">
        <v>315443</v>
      </c>
      <c r="K63" s="422">
        <v>1335000</v>
      </c>
      <c r="L63" s="422">
        <v>2462607</v>
      </c>
      <c r="M63" s="422">
        <v>3917106</v>
      </c>
    </row>
    <row r="64" spans="7:13" x14ac:dyDescent="0.35">
      <c r="G64" s="422">
        <v>2458</v>
      </c>
      <c r="H64" s="422">
        <v>511000</v>
      </c>
      <c r="I64" s="422">
        <v>862000</v>
      </c>
      <c r="J64" s="422">
        <v>326742</v>
      </c>
      <c r="K64" s="422">
        <v>1373000</v>
      </c>
      <c r="L64" s="422">
        <v>2401132</v>
      </c>
      <c r="M64" s="422">
        <v>3896373</v>
      </c>
    </row>
  </sheetData>
  <mergeCells count="11">
    <mergeCell ref="B2:K2"/>
    <mergeCell ref="G5:H5"/>
    <mergeCell ref="I6:I7"/>
    <mergeCell ref="K6:K7"/>
    <mergeCell ref="E4:G4"/>
    <mergeCell ref="B21:E21"/>
    <mergeCell ref="B5:B7"/>
    <mergeCell ref="C5:F5"/>
    <mergeCell ref="J6:J7"/>
    <mergeCell ref="B20:E20"/>
    <mergeCell ref="J4:K4"/>
  </mergeCells>
  <phoneticPr fontId="18" type="noConversion"/>
  <printOptions horizontalCentered="1"/>
  <pageMargins left="0.31496062992125984" right="0.31496062992125984" top="0.62992125984251968" bottom="0.35433070866141736" header="0.39370078740157483" footer="0.15748031496062992"/>
  <pageSetup paperSize="9" scale="98" orientation="landscape" r:id="rId1"/>
  <headerFooter alignWithMargins="0">
    <oddFooter>&amp;C&amp;"CordiaUPC,ธรรมดา"&amp;14 13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77"/>
  <sheetViews>
    <sheetView showGridLines="0" view="pageBreakPreview" zoomScaleNormal="100" zoomScaleSheetLayoutView="100" workbookViewId="0">
      <selection activeCell="B5" sqref="B5"/>
    </sheetView>
  </sheetViews>
  <sheetFormatPr defaultRowHeight="12.75" x14ac:dyDescent="0.2"/>
  <cols>
    <col min="1" max="1" width="0.42578125" customWidth="1"/>
    <col min="2" max="2" width="13.85546875" customWidth="1"/>
    <col min="4" max="7" width="7.42578125" customWidth="1"/>
    <col min="8" max="8" width="8.140625" customWidth="1"/>
    <col min="9" max="10" width="7.42578125" customWidth="1"/>
    <col min="11" max="11" width="8.28515625" customWidth="1"/>
    <col min="12" max="15" width="7.42578125" customWidth="1"/>
    <col min="16" max="16" width="9.5703125" customWidth="1"/>
    <col min="17" max="17" width="13.140625" customWidth="1"/>
    <col min="18" max="18" width="13.5703125" customWidth="1"/>
    <col min="19" max="19" width="1.140625" customWidth="1"/>
    <col min="20" max="20" width="11.28515625" bestFit="1" customWidth="1"/>
    <col min="21" max="21" width="15.42578125" customWidth="1"/>
  </cols>
  <sheetData>
    <row r="1" spans="2:20" ht="26.25" x14ac:dyDescent="0.55000000000000004">
      <c r="B1" s="730" t="s">
        <v>826</v>
      </c>
      <c r="H1" s="730"/>
    </row>
    <row r="2" spans="2:20" ht="23.25" x14ac:dyDescent="0.5">
      <c r="B2" s="45" t="s">
        <v>633</v>
      </c>
    </row>
    <row r="3" spans="2:20" ht="9.75" customHeight="1" x14ac:dyDescent="0.5">
      <c r="B3" s="45"/>
    </row>
    <row r="4" spans="2:20" ht="24.75" thickBot="1" x14ac:dyDescent="0.6">
      <c r="B4" s="1081" t="s">
        <v>827</v>
      </c>
      <c r="C4" s="1081"/>
      <c r="D4" s="1081"/>
      <c r="E4" s="1081"/>
      <c r="F4" s="1081"/>
      <c r="G4" s="1081"/>
      <c r="H4" s="1081"/>
      <c r="I4" s="1081"/>
      <c r="J4" s="1081"/>
      <c r="K4" s="1081"/>
      <c r="L4" s="1081"/>
      <c r="M4" s="1081"/>
      <c r="N4" s="1081"/>
      <c r="O4" s="1081"/>
      <c r="P4" s="1081"/>
      <c r="Q4" s="1081"/>
      <c r="R4" s="1081"/>
    </row>
    <row r="5" spans="2:20" ht="37.5" customHeight="1" x14ac:dyDescent="0.45">
      <c r="B5" s="108" t="s">
        <v>294</v>
      </c>
      <c r="C5" s="108" t="s">
        <v>296</v>
      </c>
      <c r="D5" s="1078" t="s">
        <v>297</v>
      </c>
      <c r="E5" s="1079"/>
      <c r="F5" s="1079"/>
      <c r="G5" s="1079"/>
      <c r="H5" s="1079"/>
      <c r="I5" s="1079"/>
      <c r="J5" s="1079"/>
      <c r="K5" s="1079"/>
      <c r="L5" s="1079"/>
      <c r="M5" s="1079"/>
      <c r="N5" s="1079"/>
      <c r="O5" s="1079"/>
      <c r="P5" s="1080"/>
      <c r="Q5" s="117" t="s">
        <v>298</v>
      </c>
      <c r="R5" s="119" t="s">
        <v>460</v>
      </c>
    </row>
    <row r="6" spans="2:20" ht="19.5" thickBot="1" x14ac:dyDescent="0.5">
      <c r="B6" s="109" t="s">
        <v>295</v>
      </c>
      <c r="C6" s="109"/>
      <c r="D6" s="110" t="s">
        <v>229</v>
      </c>
      <c r="E6" s="111" t="s">
        <v>230</v>
      </c>
      <c r="F6" s="111" t="s">
        <v>231</v>
      </c>
      <c r="G6" s="111" t="s">
        <v>232</v>
      </c>
      <c r="H6" s="111" t="s">
        <v>233</v>
      </c>
      <c r="I6" s="111" t="s">
        <v>234</v>
      </c>
      <c r="J6" s="111" t="s">
        <v>235</v>
      </c>
      <c r="K6" s="111" t="s">
        <v>236</v>
      </c>
      <c r="L6" s="111" t="s">
        <v>237</v>
      </c>
      <c r="M6" s="111" t="s">
        <v>238</v>
      </c>
      <c r="N6" s="111" t="s">
        <v>239</v>
      </c>
      <c r="O6" s="111" t="s">
        <v>240</v>
      </c>
      <c r="P6" s="112" t="s">
        <v>273</v>
      </c>
      <c r="Q6" s="118" t="s">
        <v>299</v>
      </c>
      <c r="R6" s="120" t="s">
        <v>300</v>
      </c>
    </row>
    <row r="7" spans="2:20" ht="18" customHeight="1" x14ac:dyDescent="0.45">
      <c r="B7" s="115" t="s">
        <v>301</v>
      </c>
      <c r="C7" s="113" t="s">
        <v>303</v>
      </c>
      <c r="D7" s="125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308">
        <f>SUM(D7:O7)</f>
        <v>0</v>
      </c>
      <c r="Q7" s="394"/>
      <c r="R7" s="395">
        <f>P7*Q7</f>
        <v>0</v>
      </c>
    </row>
    <row r="8" spans="2:20" ht="18" customHeight="1" x14ac:dyDescent="0.45">
      <c r="B8" s="740"/>
      <c r="C8" s="114" t="s">
        <v>304</v>
      </c>
      <c r="D8" s="125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308">
        <f t="shared" ref="P8:P23" si="0">SUM(D8:O8)</f>
        <v>0</v>
      </c>
      <c r="Q8" s="129"/>
      <c r="R8" s="151"/>
    </row>
    <row r="9" spans="2:20" ht="18" customHeight="1" x14ac:dyDescent="0.45">
      <c r="B9" s="1084" t="s">
        <v>305</v>
      </c>
      <c r="C9" s="114" t="s">
        <v>303</v>
      </c>
      <c r="D9" s="125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308">
        <f t="shared" si="0"/>
        <v>0</v>
      </c>
      <c r="Q9" s="125"/>
      <c r="R9" s="150">
        <f>P9*Q9</f>
        <v>0</v>
      </c>
    </row>
    <row r="10" spans="2:20" ht="18" customHeight="1" x14ac:dyDescent="0.45">
      <c r="B10" s="1085"/>
      <c r="C10" s="114" t="s">
        <v>304</v>
      </c>
      <c r="D10" s="125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308">
        <f t="shared" si="0"/>
        <v>0</v>
      </c>
      <c r="Q10" s="129"/>
      <c r="R10" s="151"/>
    </row>
    <row r="11" spans="2:20" ht="18" customHeight="1" x14ac:dyDescent="0.45">
      <c r="B11" s="1086" t="s">
        <v>306</v>
      </c>
      <c r="C11" s="114" t="s">
        <v>307</v>
      </c>
      <c r="D11" s="125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308">
        <f t="shared" si="0"/>
        <v>0</v>
      </c>
      <c r="Q11" s="130"/>
      <c r="R11" s="150">
        <f>P11*Q11</f>
        <v>0</v>
      </c>
    </row>
    <row r="12" spans="2:20" ht="18" customHeight="1" x14ac:dyDescent="0.45">
      <c r="B12" s="1086"/>
      <c r="C12" s="114" t="s">
        <v>304</v>
      </c>
      <c r="D12" s="125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308">
        <f t="shared" si="0"/>
        <v>0</v>
      </c>
      <c r="Q12" s="129"/>
      <c r="R12" s="151"/>
    </row>
    <row r="13" spans="2:20" ht="18" customHeight="1" x14ac:dyDescent="0.45">
      <c r="B13" s="1084" t="s">
        <v>308</v>
      </c>
      <c r="C13" s="114" t="s">
        <v>309</v>
      </c>
      <c r="D13" s="483"/>
      <c r="E13" s="483"/>
      <c r="F13" s="483"/>
      <c r="G13" s="483"/>
      <c r="H13" s="483"/>
      <c r="I13" s="483"/>
      <c r="J13" s="483"/>
      <c r="K13" s="483"/>
      <c r="L13" s="483"/>
      <c r="M13" s="483"/>
      <c r="N13" s="483"/>
      <c r="O13" s="484"/>
      <c r="P13" s="390">
        <f t="shared" si="0"/>
        <v>0</v>
      </c>
      <c r="Q13" s="391"/>
      <c r="R13" s="150">
        <f>P13*Q13</f>
        <v>0</v>
      </c>
      <c r="T13" s="750"/>
    </row>
    <row r="14" spans="2:20" ht="18" customHeight="1" x14ac:dyDescent="0.5">
      <c r="B14" s="1085"/>
      <c r="C14" s="114" t="s">
        <v>304</v>
      </c>
      <c r="D14" s="485"/>
      <c r="E14" s="485"/>
      <c r="F14" s="485"/>
      <c r="G14" s="485"/>
      <c r="H14" s="485"/>
      <c r="I14" s="485"/>
      <c r="J14" s="485"/>
      <c r="K14" s="485"/>
      <c r="L14" s="485"/>
      <c r="M14" s="485"/>
      <c r="N14" s="485"/>
      <c r="O14" s="485"/>
      <c r="P14" s="390">
        <f t="shared" si="0"/>
        <v>0</v>
      </c>
      <c r="Q14" s="129"/>
      <c r="R14" s="151"/>
      <c r="T14" s="750"/>
    </row>
    <row r="15" spans="2:20" ht="18" customHeight="1" x14ac:dyDescent="0.45">
      <c r="B15" s="115" t="s">
        <v>310</v>
      </c>
      <c r="C15" s="114" t="s">
        <v>311</v>
      </c>
      <c r="D15" s="125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308">
        <f t="shared" si="0"/>
        <v>0</v>
      </c>
      <c r="Q15" s="130"/>
      <c r="R15" s="150">
        <f>P15*Q15</f>
        <v>0</v>
      </c>
    </row>
    <row r="16" spans="2:20" ht="18" customHeight="1" x14ac:dyDescent="0.45">
      <c r="B16" s="115" t="s">
        <v>302</v>
      </c>
      <c r="C16" s="114" t="s">
        <v>304</v>
      </c>
      <c r="D16" s="125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308">
        <f t="shared" si="0"/>
        <v>0</v>
      </c>
      <c r="Q16" s="129"/>
      <c r="R16" s="151"/>
    </row>
    <row r="17" spans="2:21" ht="18" customHeight="1" x14ac:dyDescent="0.45">
      <c r="B17" s="772" t="s">
        <v>700</v>
      </c>
      <c r="C17" s="114" t="s">
        <v>311</v>
      </c>
      <c r="D17" s="125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308">
        <f t="shared" si="0"/>
        <v>0</v>
      </c>
      <c r="Q17" s="130"/>
      <c r="R17" s="150">
        <f>P17*Q17</f>
        <v>0</v>
      </c>
      <c r="U17" s="175">
        <f>D13*Q13</f>
        <v>0</v>
      </c>
    </row>
    <row r="18" spans="2:21" ht="18" customHeight="1" x14ac:dyDescent="0.45">
      <c r="B18" s="116" t="s">
        <v>312</v>
      </c>
      <c r="C18" s="114" t="s">
        <v>304</v>
      </c>
      <c r="D18" s="125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308">
        <f t="shared" si="0"/>
        <v>0</v>
      </c>
      <c r="Q18" s="129"/>
      <c r="R18" s="151"/>
      <c r="U18" s="175">
        <f>E13*Q13</f>
        <v>0</v>
      </c>
    </row>
    <row r="19" spans="2:21" ht="18" customHeight="1" x14ac:dyDescent="0.45">
      <c r="B19" s="1086" t="s">
        <v>699</v>
      </c>
      <c r="C19" s="114" t="s">
        <v>326</v>
      </c>
      <c r="D19" s="125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308">
        <f t="shared" si="0"/>
        <v>0</v>
      </c>
      <c r="Q19" s="130"/>
      <c r="R19" s="150">
        <f>P19*Q19</f>
        <v>0</v>
      </c>
      <c r="U19" s="175">
        <f>F13*Q13</f>
        <v>0</v>
      </c>
    </row>
    <row r="20" spans="2:21" ht="18" customHeight="1" thickBot="1" x14ac:dyDescent="0.5">
      <c r="B20" s="1087"/>
      <c r="C20" s="122" t="s">
        <v>304</v>
      </c>
      <c r="D20" s="125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308">
        <f t="shared" si="0"/>
        <v>0</v>
      </c>
      <c r="Q20" s="131"/>
      <c r="R20" s="152"/>
      <c r="U20" s="175">
        <f>G13*Q13</f>
        <v>0</v>
      </c>
    </row>
    <row r="21" spans="2:21" ht="19.5" customHeight="1" thickBot="1" x14ac:dyDescent="0.5">
      <c r="B21" s="1082" t="s">
        <v>314</v>
      </c>
      <c r="C21" s="1083"/>
      <c r="D21" s="1083"/>
      <c r="E21" s="1083"/>
      <c r="F21" s="1083"/>
      <c r="G21" s="1083"/>
      <c r="H21" s="1083"/>
      <c r="I21" s="1083"/>
      <c r="J21" s="1083"/>
      <c r="K21" s="1083"/>
      <c r="L21" s="1083"/>
      <c r="M21" s="1083"/>
      <c r="N21" s="1083"/>
      <c r="O21" s="1083"/>
      <c r="P21" s="1083"/>
      <c r="Q21" s="1083"/>
      <c r="R21" s="296">
        <f>R7+R9+R11+R13+R15+R17+R19</f>
        <v>0</v>
      </c>
      <c r="U21" s="175">
        <f>H13*Q13</f>
        <v>0</v>
      </c>
    </row>
    <row r="22" spans="2:21" ht="18.75" x14ac:dyDescent="0.45">
      <c r="B22" s="1088" t="s">
        <v>315</v>
      </c>
      <c r="C22" s="113" t="s">
        <v>313</v>
      </c>
      <c r="D22" s="123"/>
      <c r="E22" s="124"/>
      <c r="F22" s="124"/>
      <c r="G22" s="124"/>
      <c r="H22" s="124"/>
      <c r="I22" s="124"/>
      <c r="J22" s="124"/>
      <c r="K22" s="124"/>
      <c r="L22" s="124"/>
      <c r="M22" s="124"/>
      <c r="N22" s="124"/>
      <c r="O22" s="124"/>
      <c r="P22" s="307">
        <f t="shared" si="0"/>
        <v>0</v>
      </c>
      <c r="Q22" s="297"/>
      <c r="R22" s="715">
        <f>P22*Q22</f>
        <v>0</v>
      </c>
      <c r="U22" s="175">
        <f>I13*Q13</f>
        <v>0</v>
      </c>
    </row>
    <row r="23" spans="2:21" ht="19.5" thickBot="1" x14ac:dyDescent="0.5">
      <c r="B23" s="1087"/>
      <c r="C23" s="122" t="s">
        <v>304</v>
      </c>
      <c r="D23" s="127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309">
        <f t="shared" si="0"/>
        <v>0</v>
      </c>
      <c r="Q23" s="298"/>
      <c r="R23" s="161"/>
      <c r="U23" s="175">
        <f>J13*Q13</f>
        <v>0</v>
      </c>
    </row>
    <row r="24" spans="2:21" ht="19.5" customHeight="1" thickBot="1" x14ac:dyDescent="0.5">
      <c r="B24" s="1082" t="s">
        <v>316</v>
      </c>
      <c r="C24" s="1083"/>
      <c r="D24" s="1083"/>
      <c r="E24" s="1083"/>
      <c r="F24" s="1083"/>
      <c r="G24" s="1083"/>
      <c r="H24" s="1083"/>
      <c r="I24" s="1083"/>
      <c r="J24" s="1083"/>
      <c r="K24" s="1083"/>
      <c r="L24" s="1083"/>
      <c r="M24" s="1083"/>
      <c r="N24" s="1083"/>
      <c r="O24" s="1083"/>
      <c r="P24" s="1083"/>
      <c r="Q24" s="1083"/>
      <c r="R24" s="387">
        <f>R22</f>
        <v>0</v>
      </c>
      <c r="U24" s="175">
        <f>K13*Q13</f>
        <v>0</v>
      </c>
    </row>
    <row r="25" spans="2:21" ht="19.5" customHeight="1" thickBot="1" x14ac:dyDescent="0.5">
      <c r="B25" s="1082" t="s">
        <v>317</v>
      </c>
      <c r="C25" s="1083"/>
      <c r="D25" s="1083"/>
      <c r="E25" s="1083"/>
      <c r="F25" s="1083"/>
      <c r="G25" s="1083"/>
      <c r="H25" s="1083"/>
      <c r="I25" s="1083"/>
      <c r="J25" s="1083"/>
      <c r="K25" s="1083"/>
      <c r="L25" s="1083"/>
      <c r="M25" s="1083"/>
      <c r="N25" s="1083"/>
      <c r="O25" s="1083"/>
      <c r="P25" s="1083"/>
      <c r="Q25" s="1083"/>
      <c r="R25" s="387">
        <f>R21+R24</f>
        <v>0</v>
      </c>
      <c r="T25" s="95"/>
      <c r="U25" s="175">
        <f>L13*Q13</f>
        <v>0</v>
      </c>
    </row>
    <row r="26" spans="2:21" ht="21" customHeight="1" x14ac:dyDescent="0.45">
      <c r="B26" s="46" t="s">
        <v>765</v>
      </c>
      <c r="U26" s="175">
        <f>M12*Q12</f>
        <v>0</v>
      </c>
    </row>
    <row r="27" spans="2:21" ht="21" customHeight="1" x14ac:dyDescent="0.45">
      <c r="B27" s="836" t="s">
        <v>766</v>
      </c>
      <c r="U27" s="175">
        <f>M13*Q13</f>
        <v>0</v>
      </c>
    </row>
    <row r="28" spans="2:21" x14ac:dyDescent="0.2">
      <c r="U28" s="175">
        <f>N13*Q13</f>
        <v>0</v>
      </c>
    </row>
    <row r="29" spans="2:21" ht="37.5" customHeight="1" x14ac:dyDescent="0.2">
      <c r="B29" s="508" t="s">
        <v>72</v>
      </c>
      <c r="C29" s="509" t="s">
        <v>73</v>
      </c>
      <c r="D29" s="15"/>
      <c r="E29" s="509" t="s">
        <v>74</v>
      </c>
      <c r="F29" s="510"/>
      <c r="G29" s="510"/>
      <c r="H29" s="510"/>
      <c r="U29" s="175">
        <f>O13*Q13</f>
        <v>0</v>
      </c>
    </row>
    <row r="30" spans="2:21" ht="21" x14ac:dyDescent="0.2">
      <c r="B30" s="511" t="s">
        <v>75</v>
      </c>
      <c r="C30" s="512" t="s">
        <v>76</v>
      </c>
      <c r="D30" s="15"/>
      <c r="E30" s="513" t="s">
        <v>77</v>
      </c>
      <c r="F30" s="510"/>
      <c r="G30" s="510"/>
      <c r="H30" s="510"/>
      <c r="U30" s="175">
        <f>SUM(U17:U29)</f>
        <v>0</v>
      </c>
    </row>
    <row r="31" spans="2:21" ht="18" customHeight="1" x14ac:dyDescent="0.2">
      <c r="B31" s="511" t="s">
        <v>78</v>
      </c>
      <c r="C31" s="512" t="s">
        <v>79</v>
      </c>
      <c r="D31" s="15"/>
      <c r="E31" s="513" t="s">
        <v>80</v>
      </c>
      <c r="F31" s="510"/>
      <c r="G31" s="510"/>
      <c r="H31" s="510"/>
    </row>
    <row r="32" spans="2:21" ht="18" customHeight="1" x14ac:dyDescent="0.2">
      <c r="B32" s="511" t="s">
        <v>81</v>
      </c>
      <c r="C32" s="512" t="s">
        <v>82</v>
      </c>
      <c r="D32" s="15"/>
      <c r="E32" s="513" t="s">
        <v>83</v>
      </c>
      <c r="F32" s="510"/>
      <c r="G32" s="510"/>
      <c r="H32" s="510"/>
    </row>
    <row r="33" spans="2:8" ht="18" customHeight="1" x14ac:dyDescent="0.2">
      <c r="B33" s="511" t="s">
        <v>84</v>
      </c>
      <c r="C33" s="512" t="s">
        <v>305</v>
      </c>
      <c r="D33" s="15"/>
      <c r="E33" s="512" t="s">
        <v>85</v>
      </c>
      <c r="F33" s="510"/>
      <c r="G33" s="510"/>
      <c r="H33" s="510"/>
    </row>
    <row r="34" spans="2:8" ht="18" customHeight="1" x14ac:dyDescent="0.2">
      <c r="B34" s="511" t="s">
        <v>86</v>
      </c>
      <c r="C34" s="514" t="s">
        <v>87</v>
      </c>
      <c r="D34" s="15"/>
      <c r="E34" s="512" t="s">
        <v>88</v>
      </c>
      <c r="F34" s="510"/>
      <c r="G34" s="510"/>
      <c r="H34" s="510"/>
    </row>
    <row r="35" spans="2:8" ht="18" customHeight="1" x14ac:dyDescent="0.2">
      <c r="B35" s="511" t="s">
        <v>89</v>
      </c>
      <c r="C35" s="512" t="s">
        <v>90</v>
      </c>
      <c r="D35" s="15"/>
      <c r="E35" s="512" t="s">
        <v>91</v>
      </c>
      <c r="F35" s="510"/>
      <c r="G35" s="510"/>
      <c r="H35" s="510"/>
    </row>
    <row r="36" spans="2:8" ht="18" customHeight="1" x14ac:dyDescent="0.2">
      <c r="B36" s="511" t="s">
        <v>92</v>
      </c>
      <c r="C36" s="515" t="s">
        <v>306</v>
      </c>
      <c r="D36" s="15"/>
      <c r="E36" s="514" t="s">
        <v>93</v>
      </c>
      <c r="F36" s="516"/>
      <c r="G36" s="510"/>
      <c r="H36" s="510"/>
    </row>
    <row r="37" spans="2:8" ht="18" customHeight="1" x14ac:dyDescent="0.2">
      <c r="B37" s="511" t="s">
        <v>94</v>
      </c>
      <c r="C37" s="514" t="s">
        <v>95</v>
      </c>
      <c r="D37" s="15"/>
      <c r="E37" s="512" t="s">
        <v>96</v>
      </c>
      <c r="F37" s="516"/>
      <c r="G37" s="510"/>
      <c r="H37" s="510"/>
    </row>
    <row r="38" spans="2:8" ht="18" customHeight="1" x14ac:dyDescent="0.2">
      <c r="B38" s="511" t="s">
        <v>97</v>
      </c>
      <c r="C38" s="514" t="s">
        <v>98</v>
      </c>
      <c r="D38" s="15"/>
      <c r="E38" s="517" t="s">
        <v>99</v>
      </c>
      <c r="F38" s="516"/>
      <c r="G38" s="510"/>
      <c r="H38" s="510"/>
    </row>
    <row r="39" spans="2:8" ht="18" customHeight="1" x14ac:dyDescent="0.2">
      <c r="B39" s="511" t="s">
        <v>100</v>
      </c>
      <c r="C39" s="514" t="s">
        <v>101</v>
      </c>
      <c r="D39" s="15"/>
      <c r="E39" s="517" t="s">
        <v>102</v>
      </c>
      <c r="F39" s="516"/>
      <c r="G39" s="510"/>
      <c r="H39" s="510"/>
    </row>
    <row r="40" spans="2:8" ht="18" customHeight="1" x14ac:dyDescent="0.2">
      <c r="B40" s="511" t="s">
        <v>103</v>
      </c>
      <c r="C40" s="514" t="s">
        <v>104</v>
      </c>
      <c r="D40" s="15"/>
      <c r="E40" s="514" t="s">
        <v>105</v>
      </c>
      <c r="F40" s="516"/>
      <c r="G40" s="510"/>
      <c r="H40" s="510"/>
    </row>
    <row r="41" spans="2:8" ht="18" customHeight="1" x14ac:dyDescent="0.2">
      <c r="B41" s="511" t="s">
        <v>106</v>
      </c>
      <c r="C41" s="514" t="s">
        <v>107</v>
      </c>
      <c r="D41" s="15"/>
      <c r="E41" s="514" t="s">
        <v>108</v>
      </c>
      <c r="F41" s="516"/>
      <c r="G41" s="510"/>
      <c r="H41" s="510"/>
    </row>
    <row r="42" spans="2:8" ht="18" customHeight="1" x14ac:dyDescent="0.2">
      <c r="B42" s="511" t="s">
        <v>109</v>
      </c>
      <c r="C42" s="512" t="s">
        <v>110</v>
      </c>
      <c r="D42" s="15"/>
      <c r="E42" s="514" t="s">
        <v>111</v>
      </c>
      <c r="F42" s="516"/>
      <c r="G42" s="510"/>
      <c r="H42" s="510"/>
    </row>
    <row r="43" spans="2:8" ht="18" customHeight="1" x14ac:dyDescent="0.2">
      <c r="B43" s="511" t="s">
        <v>112</v>
      </c>
      <c r="C43" s="512" t="s">
        <v>113</v>
      </c>
      <c r="D43" s="15"/>
      <c r="E43" s="514" t="s">
        <v>114</v>
      </c>
      <c r="F43" s="516"/>
      <c r="G43" s="510"/>
      <c r="H43" s="510"/>
    </row>
    <row r="44" spans="2:8" ht="18" customHeight="1" x14ac:dyDescent="0.2">
      <c r="B44" s="511" t="s">
        <v>115</v>
      </c>
      <c r="C44" s="512" t="s">
        <v>116</v>
      </c>
      <c r="D44" s="15"/>
      <c r="E44" s="514" t="s">
        <v>117</v>
      </c>
      <c r="F44" s="516"/>
      <c r="G44" s="510"/>
      <c r="H44" s="510"/>
    </row>
    <row r="45" spans="2:8" ht="19.5" customHeight="1" x14ac:dyDescent="0.2">
      <c r="B45" s="511" t="s">
        <v>118</v>
      </c>
      <c r="C45" s="514" t="s">
        <v>119</v>
      </c>
      <c r="D45" s="15"/>
      <c r="E45" s="514" t="s">
        <v>120</v>
      </c>
      <c r="F45" s="516"/>
      <c r="G45" s="510"/>
      <c r="H45" s="510"/>
    </row>
    <row r="46" spans="2:8" ht="21" x14ac:dyDescent="0.2">
      <c r="B46" s="511" t="s">
        <v>121</v>
      </c>
      <c r="C46" s="514" t="s">
        <v>122</v>
      </c>
      <c r="D46" s="15"/>
      <c r="E46" s="514" t="s">
        <v>123</v>
      </c>
      <c r="F46" s="516"/>
      <c r="G46" s="510"/>
      <c r="H46" s="510"/>
    </row>
    <row r="47" spans="2:8" ht="21" x14ac:dyDescent="0.2">
      <c r="B47" s="511" t="s">
        <v>124</v>
      </c>
      <c r="C47" s="514" t="s">
        <v>125</v>
      </c>
      <c r="D47" s="15"/>
      <c r="E47" s="514" t="s">
        <v>126</v>
      </c>
      <c r="F47" s="516"/>
      <c r="G47" s="510"/>
      <c r="H47" s="510"/>
    </row>
    <row r="48" spans="2:8" ht="19.5" customHeight="1" x14ac:dyDescent="0.2">
      <c r="B48" s="511" t="s">
        <v>127</v>
      </c>
      <c r="C48" s="512" t="s">
        <v>128</v>
      </c>
      <c r="D48" s="15"/>
      <c r="E48" s="518" t="s">
        <v>129</v>
      </c>
      <c r="F48" s="510"/>
      <c r="G48" s="510"/>
      <c r="H48" s="510"/>
    </row>
    <row r="49" spans="2:15" ht="19.5" customHeight="1" x14ac:dyDescent="0.2">
      <c r="B49" s="511" t="s">
        <v>130</v>
      </c>
      <c r="C49" s="512" t="s">
        <v>131</v>
      </c>
      <c r="D49" s="15"/>
      <c r="E49" s="512" t="s">
        <v>132</v>
      </c>
      <c r="F49" s="510"/>
      <c r="G49" s="510"/>
      <c r="H49" s="510"/>
    </row>
    <row r="50" spans="2:15" ht="21" x14ac:dyDescent="0.2">
      <c r="B50" s="511" t="s">
        <v>133</v>
      </c>
      <c r="C50" s="512" t="s">
        <v>134</v>
      </c>
      <c r="D50" s="15"/>
      <c r="E50" s="512" t="s">
        <v>135</v>
      </c>
      <c r="F50" s="510"/>
      <c r="G50" s="510"/>
      <c r="H50" s="510"/>
    </row>
    <row r="51" spans="2:15" ht="18.75" customHeight="1" x14ac:dyDescent="0.2">
      <c r="B51" s="511" t="s">
        <v>136</v>
      </c>
      <c r="C51" s="514" t="s">
        <v>137</v>
      </c>
      <c r="D51" s="15"/>
      <c r="E51" s="518" t="s">
        <v>138</v>
      </c>
      <c r="F51" s="510"/>
      <c r="G51" s="510"/>
      <c r="H51" s="510"/>
    </row>
    <row r="52" spans="2:15" ht="21" x14ac:dyDescent="0.2">
      <c r="B52" s="511" t="s">
        <v>139</v>
      </c>
      <c r="C52" s="512" t="s">
        <v>140</v>
      </c>
      <c r="D52" s="15"/>
      <c r="E52" s="512" t="s">
        <v>141</v>
      </c>
      <c r="F52" s="510"/>
      <c r="G52" s="510"/>
      <c r="H52" s="510"/>
    </row>
    <row r="53" spans="2:15" ht="21" customHeight="1" x14ac:dyDescent="0.2">
      <c r="B53" s="506" t="s">
        <v>330</v>
      </c>
      <c r="C53" s="507" t="s">
        <v>583</v>
      </c>
      <c r="D53" s="507"/>
      <c r="E53" s="507"/>
      <c r="F53" s="507"/>
      <c r="G53" s="507"/>
      <c r="H53" s="507"/>
    </row>
    <row r="54" spans="2:15" hidden="1" x14ac:dyDescent="0.2"/>
    <row r="55" spans="2:15" hidden="1" x14ac:dyDescent="0.2"/>
    <row r="56" spans="2:15" hidden="1" x14ac:dyDescent="0.2">
      <c r="D56">
        <f>D7*$Q$7</f>
        <v>0</v>
      </c>
      <c r="E56">
        <f t="shared" ref="E56:O56" si="1">E7*$Q$7</f>
        <v>0</v>
      </c>
      <c r="F56">
        <f t="shared" si="1"/>
        <v>0</v>
      </c>
      <c r="G56">
        <f t="shared" si="1"/>
        <v>0</v>
      </c>
      <c r="H56">
        <f t="shared" si="1"/>
        <v>0</v>
      </c>
      <c r="I56">
        <f t="shared" si="1"/>
        <v>0</v>
      </c>
      <c r="J56">
        <f t="shared" si="1"/>
        <v>0</v>
      </c>
      <c r="K56">
        <f t="shared" si="1"/>
        <v>0</v>
      </c>
      <c r="L56">
        <f t="shared" si="1"/>
        <v>0</v>
      </c>
      <c r="M56">
        <f t="shared" si="1"/>
        <v>0</v>
      </c>
      <c r="N56">
        <f t="shared" si="1"/>
        <v>0</v>
      </c>
      <c r="O56">
        <f t="shared" si="1"/>
        <v>0</v>
      </c>
    </row>
    <row r="57" spans="2:15" hidden="1" x14ac:dyDescent="0.2">
      <c r="D57">
        <f>D9*$Q$9</f>
        <v>0</v>
      </c>
      <c r="E57">
        <f t="shared" ref="E57:O57" si="2">E9*$Q$9</f>
        <v>0</v>
      </c>
      <c r="F57">
        <f t="shared" si="2"/>
        <v>0</v>
      </c>
      <c r="G57">
        <f t="shared" si="2"/>
        <v>0</v>
      </c>
      <c r="H57">
        <f t="shared" si="2"/>
        <v>0</v>
      </c>
      <c r="I57">
        <f t="shared" si="2"/>
        <v>0</v>
      </c>
      <c r="J57">
        <f t="shared" si="2"/>
        <v>0</v>
      </c>
      <c r="K57">
        <f t="shared" si="2"/>
        <v>0</v>
      </c>
      <c r="L57">
        <f t="shared" si="2"/>
        <v>0</v>
      </c>
      <c r="M57">
        <f t="shared" si="2"/>
        <v>0</v>
      </c>
      <c r="N57">
        <f t="shared" si="2"/>
        <v>0</v>
      </c>
      <c r="O57">
        <f t="shared" si="2"/>
        <v>0</v>
      </c>
    </row>
    <row r="58" spans="2:15" hidden="1" x14ac:dyDescent="0.2">
      <c r="D58">
        <f>D11*$Q$11</f>
        <v>0</v>
      </c>
      <c r="E58">
        <f t="shared" ref="E58:O58" si="3">E11*$Q$11</f>
        <v>0</v>
      </c>
      <c r="F58">
        <f t="shared" si="3"/>
        <v>0</v>
      </c>
      <c r="G58">
        <f t="shared" si="3"/>
        <v>0</v>
      </c>
      <c r="H58">
        <f t="shared" si="3"/>
        <v>0</v>
      </c>
      <c r="I58">
        <f t="shared" si="3"/>
        <v>0</v>
      </c>
      <c r="J58">
        <f t="shared" si="3"/>
        <v>0</v>
      </c>
      <c r="K58">
        <f t="shared" si="3"/>
        <v>0</v>
      </c>
      <c r="L58">
        <f t="shared" si="3"/>
        <v>0</v>
      </c>
      <c r="M58">
        <f t="shared" si="3"/>
        <v>0</v>
      </c>
      <c r="N58">
        <f t="shared" si="3"/>
        <v>0</v>
      </c>
      <c r="O58">
        <f t="shared" si="3"/>
        <v>0</v>
      </c>
    </row>
    <row r="59" spans="2:15" hidden="1" x14ac:dyDescent="0.2">
      <c r="D59">
        <f>D13*$Q$13</f>
        <v>0</v>
      </c>
      <c r="E59">
        <f t="shared" ref="E59:O59" si="4">E13*$Q$13</f>
        <v>0</v>
      </c>
      <c r="F59">
        <f t="shared" si="4"/>
        <v>0</v>
      </c>
      <c r="G59">
        <f t="shared" si="4"/>
        <v>0</v>
      </c>
      <c r="H59">
        <f t="shared" si="4"/>
        <v>0</v>
      </c>
      <c r="I59">
        <f t="shared" si="4"/>
        <v>0</v>
      </c>
      <c r="J59">
        <f t="shared" si="4"/>
        <v>0</v>
      </c>
      <c r="K59">
        <f t="shared" si="4"/>
        <v>0</v>
      </c>
      <c r="L59">
        <f t="shared" si="4"/>
        <v>0</v>
      </c>
      <c r="M59">
        <f t="shared" si="4"/>
        <v>0</v>
      </c>
      <c r="N59">
        <f t="shared" si="4"/>
        <v>0</v>
      </c>
      <c r="O59">
        <f t="shared" si="4"/>
        <v>0</v>
      </c>
    </row>
    <row r="60" spans="2:15" hidden="1" x14ac:dyDescent="0.2">
      <c r="D60">
        <f>D15*$Q$15</f>
        <v>0</v>
      </c>
      <c r="E60">
        <f t="shared" ref="E60:O60" si="5">E15*$Q$15</f>
        <v>0</v>
      </c>
      <c r="F60">
        <f t="shared" si="5"/>
        <v>0</v>
      </c>
      <c r="G60">
        <f t="shared" si="5"/>
        <v>0</v>
      </c>
      <c r="H60">
        <f t="shared" si="5"/>
        <v>0</v>
      </c>
      <c r="I60">
        <f t="shared" si="5"/>
        <v>0</v>
      </c>
      <c r="J60">
        <f t="shared" si="5"/>
        <v>0</v>
      </c>
      <c r="K60">
        <f t="shared" si="5"/>
        <v>0</v>
      </c>
      <c r="L60">
        <f t="shared" si="5"/>
        <v>0</v>
      </c>
      <c r="M60">
        <f t="shared" si="5"/>
        <v>0</v>
      </c>
      <c r="N60">
        <f t="shared" si="5"/>
        <v>0</v>
      </c>
      <c r="O60">
        <f t="shared" si="5"/>
        <v>0</v>
      </c>
    </row>
    <row r="61" spans="2:15" hidden="1" x14ac:dyDescent="0.2">
      <c r="D61">
        <f>D17*$Q$17</f>
        <v>0</v>
      </c>
      <c r="E61">
        <f t="shared" ref="E61:O61" si="6">E17*$Q$17</f>
        <v>0</v>
      </c>
      <c r="F61">
        <f t="shared" si="6"/>
        <v>0</v>
      </c>
      <c r="G61">
        <f t="shared" si="6"/>
        <v>0</v>
      </c>
      <c r="H61">
        <f t="shared" si="6"/>
        <v>0</v>
      </c>
      <c r="I61">
        <f t="shared" si="6"/>
        <v>0</v>
      </c>
      <c r="J61">
        <f t="shared" si="6"/>
        <v>0</v>
      </c>
      <c r="K61">
        <f t="shared" si="6"/>
        <v>0</v>
      </c>
      <c r="L61">
        <f t="shared" si="6"/>
        <v>0</v>
      </c>
      <c r="M61">
        <f t="shared" si="6"/>
        <v>0</v>
      </c>
      <c r="N61">
        <f t="shared" si="6"/>
        <v>0</v>
      </c>
      <c r="O61">
        <f t="shared" si="6"/>
        <v>0</v>
      </c>
    </row>
    <row r="62" spans="2:15" hidden="1" x14ac:dyDescent="0.2">
      <c r="D62">
        <f>D19*$Q$19</f>
        <v>0</v>
      </c>
      <c r="E62">
        <f t="shared" ref="E62:O62" si="7">E19*$Q$19</f>
        <v>0</v>
      </c>
      <c r="F62">
        <f t="shared" si="7"/>
        <v>0</v>
      </c>
      <c r="G62">
        <f t="shared" si="7"/>
        <v>0</v>
      </c>
      <c r="H62">
        <f t="shared" si="7"/>
        <v>0</v>
      </c>
      <c r="I62">
        <f t="shared" si="7"/>
        <v>0</v>
      </c>
      <c r="J62">
        <f t="shared" si="7"/>
        <v>0</v>
      </c>
      <c r="K62">
        <f t="shared" si="7"/>
        <v>0</v>
      </c>
      <c r="L62">
        <f t="shared" si="7"/>
        <v>0</v>
      </c>
      <c r="M62">
        <f t="shared" si="7"/>
        <v>0</v>
      </c>
      <c r="N62">
        <f t="shared" si="7"/>
        <v>0</v>
      </c>
      <c r="O62">
        <f t="shared" si="7"/>
        <v>0</v>
      </c>
    </row>
    <row r="63" spans="2:15" hidden="1" x14ac:dyDescent="0.2">
      <c r="D63">
        <f>D22*$Q$22</f>
        <v>0</v>
      </c>
      <c r="E63">
        <f t="shared" ref="E63:O63" si="8">E22*$Q$22</f>
        <v>0</v>
      </c>
      <c r="F63">
        <f t="shared" si="8"/>
        <v>0</v>
      </c>
      <c r="G63">
        <f t="shared" si="8"/>
        <v>0</v>
      </c>
      <c r="H63">
        <f t="shared" si="8"/>
        <v>0</v>
      </c>
      <c r="I63">
        <f t="shared" si="8"/>
        <v>0</v>
      </c>
      <c r="J63">
        <f t="shared" si="8"/>
        <v>0</v>
      </c>
      <c r="K63">
        <f t="shared" si="8"/>
        <v>0</v>
      </c>
      <c r="L63">
        <f t="shared" si="8"/>
        <v>0</v>
      </c>
      <c r="M63">
        <f t="shared" si="8"/>
        <v>0</v>
      </c>
      <c r="N63">
        <f t="shared" si="8"/>
        <v>0</v>
      </c>
      <c r="O63">
        <f t="shared" si="8"/>
        <v>0</v>
      </c>
    </row>
    <row r="64" spans="2:15" hidden="1" x14ac:dyDescent="0.2">
      <c r="D64" s="720"/>
      <c r="E64" s="720"/>
      <c r="F64" s="720"/>
      <c r="G64" s="720"/>
      <c r="H64" s="720"/>
      <c r="I64" s="720"/>
      <c r="J64" s="720"/>
      <c r="K64" s="720"/>
      <c r="L64" s="720"/>
      <c r="M64" s="720"/>
      <c r="N64" s="720"/>
      <c r="O64" s="720"/>
    </row>
    <row r="65" spans="4:18" hidden="1" x14ac:dyDescent="0.2">
      <c r="D65" s="721">
        <f>SUM(D56:D63)</f>
        <v>0</v>
      </c>
      <c r="E65" s="721">
        <f t="shared" ref="E65:O65" si="9">SUM(E56:E63)</f>
        <v>0</v>
      </c>
      <c r="F65" s="721">
        <f t="shared" si="9"/>
        <v>0</v>
      </c>
      <c r="G65" s="721">
        <f>SUM(G56:G63)</f>
        <v>0</v>
      </c>
      <c r="H65" s="721">
        <f t="shared" si="9"/>
        <v>0</v>
      </c>
      <c r="I65" s="721">
        <f t="shared" si="9"/>
        <v>0</v>
      </c>
      <c r="J65" s="721">
        <f t="shared" si="9"/>
        <v>0</v>
      </c>
      <c r="K65" s="721">
        <f t="shared" si="9"/>
        <v>0</v>
      </c>
      <c r="L65" s="721">
        <f t="shared" si="9"/>
        <v>0</v>
      </c>
      <c r="M65" s="721">
        <f t="shared" si="9"/>
        <v>0</v>
      </c>
      <c r="N65" s="721">
        <f t="shared" si="9"/>
        <v>0</v>
      </c>
      <c r="O65" s="721">
        <f t="shared" si="9"/>
        <v>0</v>
      </c>
      <c r="R65">
        <f>D65</f>
        <v>0</v>
      </c>
    </row>
    <row r="66" spans="4:18" hidden="1" x14ac:dyDescent="0.2">
      <c r="R66">
        <f>E65</f>
        <v>0</v>
      </c>
    </row>
    <row r="67" spans="4:18" hidden="1" x14ac:dyDescent="0.2">
      <c r="R67">
        <f>F65</f>
        <v>0</v>
      </c>
    </row>
    <row r="68" spans="4:18" hidden="1" x14ac:dyDescent="0.2">
      <c r="R68">
        <f>G65</f>
        <v>0</v>
      </c>
    </row>
    <row r="69" spans="4:18" hidden="1" x14ac:dyDescent="0.2">
      <c r="R69">
        <f>H65</f>
        <v>0</v>
      </c>
    </row>
    <row r="70" spans="4:18" hidden="1" x14ac:dyDescent="0.2">
      <c r="R70">
        <f>I65</f>
        <v>0</v>
      </c>
    </row>
    <row r="71" spans="4:18" hidden="1" x14ac:dyDescent="0.2">
      <c r="R71">
        <f>J65</f>
        <v>0</v>
      </c>
    </row>
    <row r="72" spans="4:18" hidden="1" x14ac:dyDescent="0.2">
      <c r="R72">
        <f>K65</f>
        <v>0</v>
      </c>
    </row>
    <row r="73" spans="4:18" hidden="1" x14ac:dyDescent="0.2">
      <c r="R73">
        <f>L65</f>
        <v>0</v>
      </c>
    </row>
    <row r="74" spans="4:18" hidden="1" x14ac:dyDescent="0.2">
      <c r="R74">
        <f>M65</f>
        <v>0</v>
      </c>
    </row>
    <row r="75" spans="4:18" hidden="1" x14ac:dyDescent="0.2">
      <c r="R75">
        <f>N65</f>
        <v>0</v>
      </c>
    </row>
    <row r="76" spans="4:18" hidden="1" x14ac:dyDescent="0.2">
      <c r="R76">
        <f>O65</f>
        <v>0</v>
      </c>
    </row>
    <row r="77" spans="4:18" hidden="1" x14ac:dyDescent="0.2"/>
  </sheetData>
  <mergeCells count="10">
    <mergeCell ref="D5:P5"/>
    <mergeCell ref="B4:R4"/>
    <mergeCell ref="B24:Q24"/>
    <mergeCell ref="B25:Q25"/>
    <mergeCell ref="B13:B14"/>
    <mergeCell ref="B19:B20"/>
    <mergeCell ref="B21:Q21"/>
    <mergeCell ref="B22:B23"/>
    <mergeCell ref="B9:B10"/>
    <mergeCell ref="B11:B12"/>
  </mergeCells>
  <phoneticPr fontId="18" type="noConversion"/>
  <printOptions horizontalCentered="1"/>
  <pageMargins left="0.15748031496062992" right="0.23622047244094491" top="1.1811023622047245" bottom="0.51181102362204722" header="0.51181102362204722" footer="0.19685039370078741"/>
  <pageSetup paperSize="9" scale="92" orientation="landscape" r:id="rId1"/>
  <headerFooter alignWithMargins="0">
    <oddFooter>&amp;C&amp;"CordiaUPC,ธรรมดา"&amp;14 14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26"/>
  <sheetViews>
    <sheetView showGridLines="0" view="pageBreakPreview" zoomScaleNormal="100" zoomScaleSheetLayoutView="100" workbookViewId="0">
      <selection activeCell="B2" sqref="B2"/>
    </sheetView>
  </sheetViews>
  <sheetFormatPr defaultRowHeight="12.75" x14ac:dyDescent="0.2"/>
  <cols>
    <col min="1" max="1" width="2" customWidth="1"/>
    <col min="3" max="3" width="17.85546875" customWidth="1"/>
    <col min="4" max="4" width="11.42578125" customWidth="1"/>
    <col min="5" max="5" width="12.42578125" customWidth="1"/>
    <col min="6" max="6" width="12" customWidth="1"/>
    <col min="7" max="7" width="12.7109375" customWidth="1"/>
    <col min="8" max="8" width="13.5703125" customWidth="1"/>
    <col min="9" max="9" width="13.85546875" customWidth="1"/>
    <col min="10" max="10" width="14.42578125" customWidth="1"/>
    <col min="11" max="11" width="14.140625" customWidth="1"/>
    <col min="12" max="12" width="1.5703125" customWidth="1"/>
  </cols>
  <sheetData>
    <row r="1" spans="2:14" ht="26.25" x14ac:dyDescent="0.55000000000000004">
      <c r="B1" s="28" t="s">
        <v>829</v>
      </c>
      <c r="E1" s="730"/>
      <c r="J1" s="782"/>
    </row>
    <row r="2" spans="2:14" ht="23.25" x14ac:dyDescent="0.5">
      <c r="B2" s="45" t="s">
        <v>688</v>
      </c>
    </row>
    <row r="3" spans="2:14" ht="9.75" customHeight="1" x14ac:dyDescent="0.5">
      <c r="B3" s="45"/>
    </row>
    <row r="4" spans="2:14" s="784" customFormat="1" ht="21" x14ac:dyDescent="0.45">
      <c r="C4" s="783" t="s">
        <v>715</v>
      </c>
      <c r="G4" s="783" t="s">
        <v>716</v>
      </c>
      <c r="J4" s="793" t="s">
        <v>734</v>
      </c>
    </row>
    <row r="5" spans="2:14" ht="21.75" x14ac:dyDescent="0.5">
      <c r="B5" s="47"/>
      <c r="H5" s="1098"/>
      <c r="I5" s="1098"/>
      <c r="J5" s="1098"/>
      <c r="N5" s="773"/>
    </row>
    <row r="6" spans="2:14" ht="24" x14ac:dyDescent="0.55000000000000004">
      <c r="B6" s="1099" t="s">
        <v>828</v>
      </c>
      <c r="C6" s="1099"/>
      <c r="D6" s="1099"/>
      <c r="E6" s="1099"/>
      <c r="F6" s="1099"/>
      <c r="G6" s="1099"/>
      <c r="H6" s="1099"/>
      <c r="I6" s="1099"/>
      <c r="J6" s="1099"/>
      <c r="K6" s="1099"/>
    </row>
    <row r="7" spans="2:14" ht="6.75" customHeight="1" thickBot="1" x14ac:dyDescent="0.55000000000000004">
      <c r="B7" s="133"/>
      <c r="C7" s="133"/>
      <c r="D7" s="133"/>
      <c r="E7" s="133"/>
      <c r="F7" s="133"/>
      <c r="G7" s="133"/>
      <c r="H7" s="133"/>
      <c r="I7" s="133"/>
      <c r="J7" s="133"/>
      <c r="K7" s="133"/>
    </row>
    <row r="8" spans="2:14" ht="21" customHeight="1" x14ac:dyDescent="0.5">
      <c r="B8" s="1100" t="s">
        <v>275</v>
      </c>
      <c r="C8" s="1103" t="s">
        <v>244</v>
      </c>
      <c r="D8" s="1104" t="s">
        <v>319</v>
      </c>
      <c r="E8" s="1104"/>
      <c r="F8" s="1104"/>
      <c r="G8" s="1103" t="s">
        <v>462</v>
      </c>
      <c r="H8" s="1103" t="s">
        <v>461</v>
      </c>
      <c r="I8" s="1103"/>
      <c r="J8" s="1103" t="s">
        <v>321</v>
      </c>
      <c r="K8" s="1106"/>
      <c r="L8" s="1091"/>
    </row>
    <row r="9" spans="2:14" ht="21" customHeight="1" x14ac:dyDescent="0.5">
      <c r="B9" s="1101"/>
      <c r="C9" s="1092"/>
      <c r="D9" s="1105"/>
      <c r="E9" s="1105"/>
      <c r="F9" s="1105"/>
      <c r="G9" s="1092"/>
      <c r="H9" s="1092" t="s">
        <v>742</v>
      </c>
      <c r="I9" s="1092"/>
      <c r="J9" s="1093" t="s">
        <v>322</v>
      </c>
      <c r="K9" s="1094"/>
      <c r="L9" s="1091"/>
    </row>
    <row r="10" spans="2:14" ht="21" customHeight="1" x14ac:dyDescent="0.5">
      <c r="B10" s="1101"/>
      <c r="C10" s="1095" t="s">
        <v>285</v>
      </c>
      <c r="D10" s="1105"/>
      <c r="E10" s="1105"/>
      <c r="F10" s="1105"/>
      <c r="G10" s="1095" t="s">
        <v>320</v>
      </c>
      <c r="H10" s="1097"/>
      <c r="I10" s="1097"/>
      <c r="J10" s="143" t="s">
        <v>323</v>
      </c>
      <c r="K10" s="144" t="s">
        <v>733</v>
      </c>
      <c r="L10" s="10"/>
    </row>
    <row r="11" spans="2:14" ht="21" customHeight="1" thickBot="1" x14ac:dyDescent="0.55000000000000004">
      <c r="B11" s="1102"/>
      <c r="C11" s="1096"/>
      <c r="D11" s="134" t="s">
        <v>294</v>
      </c>
      <c r="E11" s="134" t="s">
        <v>289</v>
      </c>
      <c r="F11" s="134" t="s">
        <v>326</v>
      </c>
      <c r="G11" s="1096"/>
      <c r="H11" s="134" t="s">
        <v>327</v>
      </c>
      <c r="I11" s="134" t="s">
        <v>732</v>
      </c>
      <c r="J11" s="145" t="s">
        <v>324</v>
      </c>
      <c r="K11" s="120" t="s">
        <v>325</v>
      </c>
      <c r="L11" s="48"/>
    </row>
    <row r="12" spans="2:14" ht="21.75" x14ac:dyDescent="0.5">
      <c r="B12" s="135" t="s">
        <v>229</v>
      </c>
      <c r="C12" s="136"/>
      <c r="D12" s="136"/>
      <c r="E12" s="136"/>
      <c r="F12" s="136"/>
      <c r="G12" s="136"/>
      <c r="H12" s="136"/>
      <c r="I12" s="136"/>
      <c r="J12" s="136"/>
      <c r="K12" s="137"/>
      <c r="L12" s="10"/>
    </row>
    <row r="13" spans="2:14" ht="21.75" x14ac:dyDescent="0.5">
      <c r="B13" s="138" t="s">
        <v>230</v>
      </c>
      <c r="C13" s="132"/>
      <c r="D13" s="132"/>
      <c r="E13" s="132"/>
      <c r="F13" s="132"/>
      <c r="G13" s="132"/>
      <c r="H13" s="132"/>
      <c r="I13" s="132"/>
      <c r="J13" s="132"/>
      <c r="K13" s="139"/>
      <c r="L13" s="10"/>
    </row>
    <row r="14" spans="2:14" ht="21.75" x14ac:dyDescent="0.5">
      <c r="B14" s="138" t="s">
        <v>231</v>
      </c>
      <c r="C14" s="132"/>
      <c r="D14" s="132"/>
      <c r="E14" s="132"/>
      <c r="F14" s="132"/>
      <c r="G14" s="132"/>
      <c r="H14" s="132"/>
      <c r="I14" s="132"/>
      <c r="J14" s="132"/>
      <c r="K14" s="139"/>
      <c r="L14" s="10"/>
    </row>
    <row r="15" spans="2:14" ht="21.75" x14ac:dyDescent="0.5">
      <c r="B15" s="138" t="s">
        <v>232</v>
      </c>
      <c r="C15" s="132"/>
      <c r="D15" s="132"/>
      <c r="E15" s="132"/>
      <c r="F15" s="132"/>
      <c r="G15" s="132"/>
      <c r="H15" s="132"/>
      <c r="I15" s="132"/>
      <c r="J15" s="132"/>
      <c r="K15" s="139"/>
      <c r="L15" s="10"/>
    </row>
    <row r="16" spans="2:14" ht="21.75" x14ac:dyDescent="0.5">
      <c r="B16" s="138" t="s">
        <v>233</v>
      </c>
      <c r="C16" s="132"/>
      <c r="D16" s="132"/>
      <c r="E16" s="132"/>
      <c r="F16" s="132"/>
      <c r="G16" s="132"/>
      <c r="H16" s="132"/>
      <c r="I16" s="132"/>
      <c r="J16" s="132"/>
      <c r="K16" s="139"/>
      <c r="L16" s="10"/>
    </row>
    <row r="17" spans="2:12" ht="21.75" x14ac:dyDescent="0.5">
      <c r="B17" s="138" t="s">
        <v>291</v>
      </c>
      <c r="C17" s="132"/>
      <c r="D17" s="132"/>
      <c r="E17" s="132"/>
      <c r="F17" s="132"/>
      <c r="G17" s="132"/>
      <c r="H17" s="132"/>
      <c r="I17" s="132"/>
      <c r="J17" s="132"/>
      <c r="K17" s="139"/>
      <c r="L17" s="10"/>
    </row>
    <row r="18" spans="2:12" ht="21.75" x14ac:dyDescent="0.5">
      <c r="B18" s="138" t="s">
        <v>235</v>
      </c>
      <c r="C18" s="132"/>
      <c r="D18" s="132"/>
      <c r="E18" s="132"/>
      <c r="F18" s="132"/>
      <c r="G18" s="132"/>
      <c r="H18" s="132"/>
      <c r="I18" s="132"/>
      <c r="J18" s="132"/>
      <c r="K18" s="139"/>
      <c r="L18" s="10"/>
    </row>
    <row r="19" spans="2:12" ht="21.75" x14ac:dyDescent="0.5">
      <c r="B19" s="138" t="s">
        <v>236</v>
      </c>
      <c r="C19" s="132"/>
      <c r="D19" s="132"/>
      <c r="E19" s="132"/>
      <c r="F19" s="132"/>
      <c r="G19" s="132"/>
      <c r="H19" s="132"/>
      <c r="I19" s="132"/>
      <c r="J19" s="132"/>
      <c r="K19" s="139"/>
      <c r="L19" s="10"/>
    </row>
    <row r="20" spans="2:12" ht="21.75" x14ac:dyDescent="0.5">
      <c r="B20" s="138" t="s">
        <v>237</v>
      </c>
      <c r="C20" s="132"/>
      <c r="D20" s="132"/>
      <c r="E20" s="132"/>
      <c r="F20" s="132"/>
      <c r="G20" s="132"/>
      <c r="H20" s="132"/>
      <c r="I20" s="132"/>
      <c r="J20" s="132"/>
      <c r="K20" s="139"/>
      <c r="L20" s="10"/>
    </row>
    <row r="21" spans="2:12" ht="21.75" x14ac:dyDescent="0.5">
      <c r="B21" s="138" t="s">
        <v>238</v>
      </c>
      <c r="C21" s="132"/>
      <c r="D21" s="132"/>
      <c r="E21" s="132"/>
      <c r="F21" s="132"/>
      <c r="G21" s="132"/>
      <c r="H21" s="132"/>
      <c r="I21" s="132"/>
      <c r="J21" s="132"/>
      <c r="K21" s="139"/>
      <c r="L21" s="10"/>
    </row>
    <row r="22" spans="2:12" ht="21.75" x14ac:dyDescent="0.5">
      <c r="B22" s="138" t="s">
        <v>292</v>
      </c>
      <c r="C22" s="132"/>
      <c r="D22" s="132"/>
      <c r="E22" s="132"/>
      <c r="F22" s="132"/>
      <c r="G22" s="132"/>
      <c r="H22" s="132"/>
      <c r="I22" s="132"/>
      <c r="J22" s="132"/>
      <c r="K22" s="139"/>
      <c r="L22" s="10"/>
    </row>
    <row r="23" spans="2:12" ht="22.5" thickBot="1" x14ac:dyDescent="0.4">
      <c r="B23" s="140" t="s">
        <v>240</v>
      </c>
      <c r="C23" s="141"/>
      <c r="D23" s="141"/>
      <c r="E23" s="141"/>
      <c r="F23" s="141"/>
      <c r="G23" s="141"/>
      <c r="H23" s="141"/>
      <c r="I23" s="141"/>
      <c r="J23" s="141"/>
      <c r="K23" s="142"/>
      <c r="L23" s="10"/>
    </row>
    <row r="24" spans="2:12" ht="22.5" thickBot="1" x14ac:dyDescent="0.55000000000000004">
      <c r="B24" s="1089" t="s">
        <v>273</v>
      </c>
      <c r="C24" s="1090"/>
      <c r="D24" s="1090"/>
      <c r="E24" s="153"/>
      <c r="F24" s="146"/>
      <c r="G24" s="153"/>
      <c r="H24" s="153"/>
      <c r="I24" s="153"/>
      <c r="J24" s="153"/>
      <c r="K24" s="153"/>
      <c r="L24" s="10"/>
    </row>
    <row r="26" spans="2:12" ht="21.75" x14ac:dyDescent="0.2">
      <c r="B26" s="781"/>
    </row>
  </sheetData>
  <mergeCells count="15">
    <mergeCell ref="H5:J5"/>
    <mergeCell ref="B6:K6"/>
    <mergeCell ref="B8:B11"/>
    <mergeCell ref="C8:C9"/>
    <mergeCell ref="D8:F10"/>
    <mergeCell ref="G8:G9"/>
    <mergeCell ref="H8:I8"/>
    <mergeCell ref="J8:K8"/>
    <mergeCell ref="B24:D24"/>
    <mergeCell ref="L8:L9"/>
    <mergeCell ref="H9:I9"/>
    <mergeCell ref="J9:K9"/>
    <mergeCell ref="C10:C11"/>
    <mergeCell ref="G10:G11"/>
    <mergeCell ref="H10:I10"/>
  </mergeCells>
  <printOptions horizontalCentered="1"/>
  <pageMargins left="0.39370078740157483" right="0.23622047244094491" top="1.0629921259842521" bottom="0.74803149606299213" header="0.51181102362204722" footer="0.23622047244094491"/>
  <pageSetup paperSize="9" scale="89" orientation="landscape" r:id="rId1"/>
  <headerFooter alignWithMargins="0">
    <oddFooter>&amp;C&amp;"CordiaUPC,ธรรมดา"&amp;14 15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2"/>
  <sheetViews>
    <sheetView showGridLines="0" view="pageBreakPreview" zoomScaleNormal="100" workbookViewId="0"/>
  </sheetViews>
  <sheetFormatPr defaultRowHeight="15" x14ac:dyDescent="0.35"/>
  <cols>
    <col min="1" max="1" width="4.28515625" style="69" customWidth="1"/>
    <col min="2" max="6" width="9.42578125" style="69" customWidth="1"/>
    <col min="7" max="10" width="10" style="69" customWidth="1"/>
    <col min="11" max="11" width="3.28515625" style="69" customWidth="1"/>
    <col min="12" max="16384" width="9.140625" style="69"/>
  </cols>
  <sheetData>
    <row r="2" spans="2:10" ht="39" customHeight="1" x14ac:dyDescent="0.65">
      <c r="B2" s="854" t="s">
        <v>175</v>
      </c>
      <c r="C2" s="854"/>
      <c r="D2" s="854"/>
      <c r="E2" s="854"/>
      <c r="F2" s="854"/>
      <c r="G2" s="854"/>
      <c r="H2" s="854"/>
      <c r="I2" s="854"/>
      <c r="J2" s="854"/>
    </row>
    <row r="3" spans="2:10" ht="27.75" customHeight="1" x14ac:dyDescent="0.65">
      <c r="B3" s="625"/>
      <c r="C3" s="6"/>
      <c r="D3" s="669" t="s">
        <v>678</v>
      </c>
      <c r="E3" s="670"/>
      <c r="F3" s="626"/>
      <c r="G3" s="626"/>
      <c r="H3" s="626"/>
      <c r="I3" s="625"/>
      <c r="J3" s="625"/>
    </row>
    <row r="4" spans="2:10" ht="8.25" customHeight="1" x14ac:dyDescent="0.35"/>
    <row r="5" spans="2:10" ht="26.25" x14ac:dyDescent="0.55000000000000004">
      <c r="B5" s="7" t="s">
        <v>426</v>
      </c>
    </row>
    <row r="6" spans="2:10" ht="7.5" customHeight="1" x14ac:dyDescent="0.35">
      <c r="B6" s="70"/>
      <c r="C6" s="70"/>
      <c r="D6" s="70"/>
      <c r="E6" s="70"/>
      <c r="F6" s="70"/>
      <c r="G6" s="70"/>
      <c r="H6" s="70"/>
      <c r="I6" s="70"/>
      <c r="J6" s="70"/>
    </row>
    <row r="7" spans="2:10" ht="23.25" customHeight="1" x14ac:dyDescent="0.55000000000000004">
      <c r="B7" s="71"/>
      <c r="C7" s="71" t="s">
        <v>631</v>
      </c>
      <c r="D7" s="630"/>
      <c r="E7" s="630"/>
      <c r="F7" s="630"/>
      <c r="G7" s="631"/>
      <c r="H7" s="71"/>
      <c r="I7" s="72"/>
      <c r="J7" s="73"/>
    </row>
    <row r="8" spans="2:10" ht="23.25" customHeight="1" x14ac:dyDescent="0.35">
      <c r="B8" s="71" t="s">
        <v>425</v>
      </c>
      <c r="C8" s="71"/>
      <c r="D8" s="71"/>
      <c r="E8" s="71"/>
      <c r="F8" s="71"/>
      <c r="G8" s="71"/>
      <c r="H8" s="71"/>
      <c r="I8" s="71"/>
      <c r="J8" s="71"/>
    </row>
    <row r="9" spans="2:10" ht="30" customHeight="1" x14ac:dyDescent="0.55000000000000004">
      <c r="G9" s="5"/>
      <c r="H9" s="4" t="s">
        <v>176</v>
      </c>
      <c r="I9" s="74"/>
      <c r="J9" s="74"/>
    </row>
    <row r="10" spans="2:10" ht="24" x14ac:dyDescent="0.55000000000000004">
      <c r="G10" s="6"/>
      <c r="H10" s="503" t="s">
        <v>652</v>
      </c>
      <c r="I10" s="74"/>
      <c r="J10" s="74"/>
    </row>
    <row r="11" spans="2:10" ht="24" x14ac:dyDescent="0.55000000000000004">
      <c r="G11" s="6"/>
      <c r="H11" s="4" t="s">
        <v>817</v>
      </c>
      <c r="I11" s="74"/>
      <c r="J11" s="74"/>
    </row>
    <row r="12" spans="2:10" ht="9.75" customHeight="1" x14ac:dyDescent="0.55000000000000004">
      <c r="G12" s="6"/>
      <c r="H12" s="4"/>
      <c r="I12" s="74"/>
      <c r="J12" s="74"/>
    </row>
    <row r="13" spans="2:10" ht="26.25" customHeight="1" x14ac:dyDescent="0.55000000000000004">
      <c r="B13" s="7" t="s">
        <v>427</v>
      </c>
    </row>
    <row r="14" spans="2:10" ht="10.5" customHeight="1" x14ac:dyDescent="0.35"/>
    <row r="15" spans="2:10" ht="24" x14ac:dyDescent="0.55000000000000004">
      <c r="C15" s="71" t="s">
        <v>36</v>
      </c>
      <c r="D15" s="635"/>
      <c r="E15" s="635"/>
      <c r="F15" s="635"/>
      <c r="G15" s="635"/>
      <c r="H15" s="71"/>
      <c r="I15" s="72"/>
      <c r="J15" s="73"/>
    </row>
    <row r="16" spans="2:10" ht="24" x14ac:dyDescent="0.35">
      <c r="B16" s="71" t="s">
        <v>429</v>
      </c>
      <c r="C16" s="71"/>
      <c r="D16" s="71"/>
      <c r="E16" s="71"/>
      <c r="F16" s="71"/>
      <c r="G16" s="71"/>
      <c r="H16" s="71"/>
      <c r="I16" s="71"/>
      <c r="J16" s="71"/>
    </row>
    <row r="17" spans="2:10" ht="24" x14ac:dyDescent="0.55000000000000004">
      <c r="C17" s="71"/>
      <c r="D17" s="71"/>
      <c r="E17" s="71"/>
      <c r="F17" s="71"/>
      <c r="G17" s="72"/>
      <c r="H17" s="71"/>
      <c r="I17" s="72"/>
      <c r="J17" s="73"/>
    </row>
    <row r="18" spans="2:10" ht="30.75" customHeight="1" x14ac:dyDescent="0.55000000000000004">
      <c r="B18" s="6"/>
      <c r="D18" s="4" t="s">
        <v>176</v>
      </c>
      <c r="G18" s="6"/>
      <c r="H18" s="4" t="s">
        <v>580</v>
      </c>
    </row>
    <row r="19" spans="2:10" ht="24" x14ac:dyDescent="0.55000000000000004">
      <c r="B19" s="6"/>
      <c r="C19" s="6"/>
      <c r="D19" s="503" t="s">
        <v>652</v>
      </c>
      <c r="E19" s="6"/>
      <c r="G19" s="5"/>
      <c r="H19" s="503" t="s">
        <v>652</v>
      </c>
      <c r="I19" s="5"/>
      <c r="J19" s="5"/>
    </row>
    <row r="20" spans="2:10" ht="24" x14ac:dyDescent="0.55000000000000004">
      <c r="C20" s="75"/>
      <c r="D20" s="4" t="s">
        <v>37</v>
      </c>
      <c r="H20" s="4" t="s">
        <v>38</v>
      </c>
    </row>
    <row r="21" spans="2:10" ht="24" x14ac:dyDescent="0.55000000000000004">
      <c r="D21" s="503" t="s">
        <v>675</v>
      </c>
      <c r="G21" s="5"/>
      <c r="H21" s="503" t="s">
        <v>676</v>
      </c>
    </row>
    <row r="22" spans="2:10" ht="24" x14ac:dyDescent="0.55000000000000004">
      <c r="B22" s="6"/>
      <c r="C22" s="75"/>
      <c r="D22" s="4" t="s">
        <v>818</v>
      </c>
      <c r="G22" s="6"/>
      <c r="H22" s="4" t="s">
        <v>818</v>
      </c>
    </row>
    <row r="23" spans="2:10" ht="24" x14ac:dyDescent="0.55000000000000004">
      <c r="B23" s="6"/>
      <c r="C23" s="75"/>
      <c r="D23" s="4"/>
      <c r="G23" s="6"/>
      <c r="H23" s="4"/>
    </row>
    <row r="24" spans="2:10" ht="26.25" x14ac:dyDescent="0.55000000000000004">
      <c r="B24" s="7" t="s">
        <v>428</v>
      </c>
    </row>
    <row r="25" spans="2:10" ht="6.75" customHeight="1" x14ac:dyDescent="0.35"/>
    <row r="26" spans="2:10" ht="24" customHeight="1" x14ac:dyDescent="0.55000000000000004">
      <c r="C26" s="71" t="s">
        <v>39</v>
      </c>
      <c r="D26" s="635"/>
      <c r="E26" s="635"/>
      <c r="F26" s="635"/>
      <c r="G26" s="635"/>
      <c r="H26" s="72"/>
      <c r="J26" s="76"/>
    </row>
    <row r="27" spans="2:10" ht="24" customHeight="1" x14ac:dyDescent="0.55000000000000004">
      <c r="B27" s="72" t="s">
        <v>429</v>
      </c>
      <c r="D27" s="453"/>
    </row>
    <row r="28" spans="2:10" ht="11.25" customHeight="1" x14ac:dyDescent="0.35"/>
    <row r="30" spans="2:10" ht="24" x14ac:dyDescent="0.55000000000000004">
      <c r="G30" s="6"/>
      <c r="H30" s="4" t="s">
        <v>176</v>
      </c>
    </row>
    <row r="31" spans="2:10" ht="24" x14ac:dyDescent="0.55000000000000004">
      <c r="G31" s="6"/>
      <c r="H31" s="503" t="s">
        <v>652</v>
      </c>
    </row>
    <row r="32" spans="2:10" ht="24" x14ac:dyDescent="0.55000000000000004">
      <c r="G32" s="6"/>
      <c r="H32" s="4" t="s">
        <v>817</v>
      </c>
    </row>
  </sheetData>
  <mergeCells count="1">
    <mergeCell ref="B2:J2"/>
  </mergeCells>
  <phoneticPr fontId="18" type="noConversion"/>
  <printOptions horizontalCentered="1"/>
  <pageMargins left="0.31496062992125984" right="0.15748031496062992" top="0.61" bottom="0.31496062992125984" header="0.23622047244094491" footer="0.15748031496062992"/>
  <pageSetup orientation="portrait" verticalDpi="300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15"/>
  <sheetViews>
    <sheetView view="pageBreakPreview" zoomScale="90" zoomScaleNormal="100" zoomScaleSheetLayoutView="90" workbookViewId="0">
      <selection activeCell="B5" sqref="B5"/>
    </sheetView>
  </sheetViews>
  <sheetFormatPr defaultRowHeight="12.75" x14ac:dyDescent="0.2"/>
  <cols>
    <col min="1" max="1" width="3.140625" customWidth="1"/>
    <col min="2" max="2" width="24.5703125" customWidth="1"/>
    <col min="3" max="3" width="23.140625" customWidth="1"/>
    <col min="4" max="4" width="20" customWidth="1"/>
    <col min="5" max="5" width="12.42578125" customWidth="1"/>
    <col min="6" max="6" width="12.5703125" customWidth="1"/>
    <col min="7" max="7" width="2.85546875" customWidth="1"/>
  </cols>
  <sheetData>
    <row r="1" spans="2:14" ht="23.25" x14ac:dyDescent="0.5">
      <c r="B1" s="28" t="s">
        <v>830</v>
      </c>
    </row>
    <row r="2" spans="2:14" ht="24" x14ac:dyDescent="0.55000000000000004">
      <c r="B2" s="32" t="s">
        <v>831</v>
      </c>
      <c r="C2" s="32"/>
    </row>
    <row r="3" spans="2:14" ht="10.5" customHeight="1" x14ac:dyDescent="0.55000000000000004">
      <c r="B3" s="32"/>
    </row>
    <row r="4" spans="2:14" ht="24" x14ac:dyDescent="0.55000000000000004">
      <c r="B4" s="1099" t="s">
        <v>832</v>
      </c>
      <c r="C4" s="1099"/>
      <c r="D4" s="1099"/>
      <c r="E4" s="1099"/>
      <c r="F4" s="1099"/>
    </row>
    <row r="5" spans="2:14" ht="6.75" customHeight="1" thickBot="1" x14ac:dyDescent="0.55000000000000004">
      <c r="B5" s="133"/>
      <c r="C5" s="133"/>
      <c r="D5" s="133"/>
      <c r="E5" s="133"/>
      <c r="F5" s="133"/>
    </row>
    <row r="6" spans="2:14" ht="46.5" customHeight="1" thickBot="1" x14ac:dyDescent="0.25">
      <c r="B6" s="1107" t="s">
        <v>328</v>
      </c>
      <c r="C6" s="1109" t="s">
        <v>329</v>
      </c>
      <c r="D6" s="1110"/>
      <c r="E6" s="1107" t="s">
        <v>70</v>
      </c>
      <c r="F6" s="1111"/>
    </row>
    <row r="7" spans="2:14" ht="24" thickBot="1" x14ac:dyDescent="0.25">
      <c r="B7" s="1108"/>
      <c r="C7" s="591" t="s">
        <v>331</v>
      </c>
      <c r="D7" s="598" t="s">
        <v>332</v>
      </c>
      <c r="E7" s="591" t="s">
        <v>69</v>
      </c>
      <c r="F7" s="598" t="s">
        <v>602</v>
      </c>
    </row>
    <row r="8" spans="2:14" ht="26.25" customHeight="1" x14ac:dyDescent="0.2">
      <c r="B8" s="299" t="s">
        <v>333</v>
      </c>
      <c r="C8" s="612">
        <f t="shared" ref="C8:C13" si="0">$C$14*D8</f>
        <v>0</v>
      </c>
      <c r="D8" s="716"/>
      <c r="E8" s="596"/>
      <c r="F8" s="597"/>
      <c r="J8" t="str">
        <f t="shared" ref="J8:J13" si="1">+B8</f>
        <v>แสงสว่าง</v>
      </c>
      <c r="K8" s="155">
        <f t="shared" ref="K8:K13" si="2">+D8</f>
        <v>0</v>
      </c>
    </row>
    <row r="9" spans="2:14" ht="26.25" customHeight="1" x14ac:dyDescent="0.2">
      <c r="B9" s="300" t="s">
        <v>334</v>
      </c>
      <c r="C9" s="613">
        <f t="shared" si="0"/>
        <v>0</v>
      </c>
      <c r="D9" s="717"/>
      <c r="E9" s="594"/>
      <c r="F9" s="301"/>
      <c r="H9" s="155"/>
      <c r="J9" t="str">
        <f t="shared" si="1"/>
        <v>ปรับอากาศสำนักงาน*</v>
      </c>
      <c r="K9" s="155">
        <f t="shared" si="2"/>
        <v>0</v>
      </c>
      <c r="N9">
        <f>100/1560</f>
        <v>6.4102564102564097E-2</v>
      </c>
    </row>
    <row r="10" spans="2:14" ht="26.25" customHeight="1" x14ac:dyDescent="0.2">
      <c r="B10" s="300" t="s">
        <v>335</v>
      </c>
      <c r="C10" s="613">
        <f t="shared" si="0"/>
        <v>0</v>
      </c>
      <c r="D10" s="717"/>
      <c r="E10" s="594"/>
      <c r="F10" s="301"/>
      <c r="H10" s="155"/>
      <c r="J10" t="str">
        <f t="shared" si="1"/>
        <v>ทำความเย็น</v>
      </c>
      <c r="K10" s="155">
        <f t="shared" si="2"/>
        <v>0</v>
      </c>
    </row>
    <row r="11" spans="2:14" ht="26.25" customHeight="1" x14ac:dyDescent="0.2">
      <c r="B11" s="300" t="s">
        <v>336</v>
      </c>
      <c r="C11" s="613">
        <f t="shared" si="0"/>
        <v>0</v>
      </c>
      <c r="D11" s="717"/>
      <c r="E11" s="594"/>
      <c r="F11" s="301"/>
      <c r="H11" s="155"/>
      <c r="J11" t="str">
        <f t="shared" si="1"/>
        <v>การผลิต</v>
      </c>
      <c r="K11" s="155">
        <f t="shared" si="2"/>
        <v>0</v>
      </c>
    </row>
    <row r="12" spans="2:14" ht="26.25" customHeight="1" x14ac:dyDescent="0.2">
      <c r="B12" s="300" t="s">
        <v>337</v>
      </c>
      <c r="C12" s="613">
        <f t="shared" si="0"/>
        <v>0</v>
      </c>
      <c r="D12" s="717"/>
      <c r="E12" s="594"/>
      <c r="F12" s="301"/>
      <c r="H12" s="155"/>
      <c r="J12" t="str">
        <f t="shared" si="1"/>
        <v>อัดอากาศ</v>
      </c>
      <c r="K12" s="155">
        <f t="shared" si="2"/>
        <v>0</v>
      </c>
    </row>
    <row r="13" spans="2:14" ht="26.25" customHeight="1" thickBot="1" x14ac:dyDescent="0.25">
      <c r="B13" s="302" t="s">
        <v>338</v>
      </c>
      <c r="C13" s="614">
        <f t="shared" si="0"/>
        <v>0</v>
      </c>
      <c r="D13" s="717"/>
      <c r="E13" s="595"/>
      <c r="F13" s="303"/>
      <c r="H13" s="155"/>
      <c r="J13" t="str">
        <f t="shared" si="1"/>
        <v>อื่นๆ</v>
      </c>
      <c r="K13" s="155">
        <f t="shared" si="2"/>
        <v>0</v>
      </c>
    </row>
    <row r="14" spans="2:14" ht="24.75" thickBot="1" x14ac:dyDescent="0.25">
      <c r="B14" s="156" t="s">
        <v>273</v>
      </c>
      <c r="C14" s="615">
        <f>'ไฟฟ้าปี ww'!G20</f>
        <v>0</v>
      </c>
      <c r="D14" s="616">
        <f>SUM(D8:D13)</f>
        <v>0</v>
      </c>
      <c r="E14" s="1112"/>
      <c r="F14" s="1113"/>
      <c r="H14" s="155"/>
    </row>
    <row r="15" spans="2:14" ht="26.25" customHeight="1" x14ac:dyDescent="0.2">
      <c r="B15" s="593" t="s">
        <v>63</v>
      </c>
      <c r="C15" s="593"/>
      <c r="D15" s="593"/>
      <c r="E15" s="593"/>
      <c r="F15" s="593"/>
    </row>
  </sheetData>
  <mergeCells count="5">
    <mergeCell ref="B4:F4"/>
    <mergeCell ref="B6:B7"/>
    <mergeCell ref="C6:D6"/>
    <mergeCell ref="E6:F6"/>
    <mergeCell ref="E14:F14"/>
  </mergeCells>
  <phoneticPr fontId="18" type="noConversion"/>
  <printOptions horizontalCentered="1"/>
  <pageMargins left="0.6692913385826772" right="0.23622047244094491" top="0.78740157480314965" bottom="0.6692913385826772" header="0.51181102362204722" footer="0.31496062992125984"/>
  <pageSetup paperSize="9" scale="99" orientation="portrait" r:id="rId1"/>
  <headerFooter alignWithMargins="0">
    <oddFooter>&amp;C&amp;"CordiaUPC,ธรรมดา"&amp;14 16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13"/>
  <sheetViews>
    <sheetView showGridLines="0" view="pageBreakPreview" zoomScaleNormal="100" zoomScaleSheetLayoutView="100" workbookViewId="0">
      <selection activeCell="B4" sqref="B4"/>
    </sheetView>
  </sheetViews>
  <sheetFormatPr defaultRowHeight="12.75" x14ac:dyDescent="0.2"/>
  <cols>
    <col min="1" max="1" width="2.140625" customWidth="1"/>
    <col min="2" max="2" width="16.85546875" customWidth="1"/>
    <col min="3" max="3" width="17.5703125" customWidth="1"/>
    <col min="4" max="4" width="20.140625" customWidth="1"/>
    <col min="5" max="5" width="19.5703125" customWidth="1"/>
    <col min="6" max="7" width="12.28515625" customWidth="1"/>
    <col min="8" max="8" width="12.7109375" customWidth="1"/>
    <col min="9" max="9" width="2.42578125" customWidth="1"/>
    <col min="12" max="12" width="6.7109375" customWidth="1"/>
    <col min="13" max="13" width="12.5703125" customWidth="1"/>
  </cols>
  <sheetData>
    <row r="1" spans="2:14" ht="24" x14ac:dyDescent="0.55000000000000004">
      <c r="B1" s="28" t="s">
        <v>833</v>
      </c>
      <c r="C1" s="32"/>
    </row>
    <row r="2" spans="2:14" ht="15" x14ac:dyDescent="0.35">
      <c r="B2" s="50"/>
      <c r="C2" s="50"/>
    </row>
    <row r="3" spans="2:14" ht="24" x14ac:dyDescent="0.55000000000000004">
      <c r="B3" s="1099" t="s">
        <v>834</v>
      </c>
      <c r="C3" s="1099"/>
      <c r="D3" s="1099"/>
      <c r="E3" s="1099"/>
      <c r="F3" s="1099"/>
      <c r="G3" s="1099"/>
      <c r="H3" s="1099"/>
    </row>
    <row r="4" spans="2:14" ht="10.5" customHeight="1" thickBot="1" x14ac:dyDescent="0.55000000000000004">
      <c r="B4" s="121"/>
      <c r="C4" s="121"/>
      <c r="D4" s="121"/>
      <c r="E4" s="121"/>
      <c r="F4" s="121"/>
      <c r="G4" s="121"/>
      <c r="H4" s="121"/>
    </row>
    <row r="5" spans="2:14" ht="24" thickBot="1" x14ac:dyDescent="0.55000000000000004">
      <c r="B5" s="1114" t="s">
        <v>328</v>
      </c>
      <c r="C5" s="1121" t="s">
        <v>71</v>
      </c>
      <c r="D5" s="1116" t="s">
        <v>339</v>
      </c>
      <c r="E5" s="1117"/>
      <c r="F5" s="1118"/>
      <c r="G5" s="1107" t="s">
        <v>70</v>
      </c>
      <c r="H5" s="1111"/>
    </row>
    <row r="6" spans="2:14" ht="24" thickBot="1" x14ac:dyDescent="0.55000000000000004">
      <c r="B6" s="1115"/>
      <c r="C6" s="1122"/>
      <c r="D6" s="157" t="s">
        <v>340</v>
      </c>
      <c r="E6" s="157" t="s">
        <v>341</v>
      </c>
      <c r="F6" s="157" t="s">
        <v>332</v>
      </c>
      <c r="G6" s="591" t="s">
        <v>69</v>
      </c>
      <c r="H6" s="598" t="s">
        <v>602</v>
      </c>
    </row>
    <row r="7" spans="2:14" ht="24" x14ac:dyDescent="0.2">
      <c r="B7" s="304" t="s">
        <v>644</v>
      </c>
      <c r="C7" s="599"/>
      <c r="D7" s="602"/>
      <c r="E7" s="491"/>
      <c r="F7" s="492"/>
      <c r="G7" s="596"/>
      <c r="H7" s="597"/>
      <c r="M7" s="504" t="str">
        <f>+B7</f>
        <v>หม้อไอน้ำ</v>
      </c>
      <c r="N7" s="174">
        <f>+F7</f>
        <v>0</v>
      </c>
    </row>
    <row r="8" spans="2:14" ht="24" x14ac:dyDescent="0.2">
      <c r="B8" s="305" t="s">
        <v>645</v>
      </c>
      <c r="C8" s="486"/>
      <c r="D8" s="603"/>
      <c r="E8" s="493"/>
      <c r="F8" s="489"/>
      <c r="G8" s="594"/>
      <c r="H8" s="301"/>
      <c r="M8" s="504" t="str">
        <f>+B8</f>
        <v>เตาอุตสาหกรรม</v>
      </c>
      <c r="N8" s="174">
        <f>+F8</f>
        <v>0</v>
      </c>
    </row>
    <row r="9" spans="2:14" ht="24" x14ac:dyDescent="0.2">
      <c r="B9" s="305"/>
      <c r="C9" s="486"/>
      <c r="D9" s="603"/>
      <c r="E9" s="600"/>
      <c r="F9" s="488"/>
      <c r="G9" s="594"/>
      <c r="H9" s="301"/>
      <c r="M9" s="504">
        <f>+B9</f>
        <v>0</v>
      </c>
      <c r="N9" s="174">
        <f>+F9</f>
        <v>0</v>
      </c>
    </row>
    <row r="10" spans="2:14" ht="24" x14ac:dyDescent="0.2">
      <c r="B10" s="305"/>
      <c r="C10" s="486"/>
      <c r="D10" s="603"/>
      <c r="E10" s="600"/>
      <c r="F10" s="489"/>
      <c r="G10" s="594"/>
      <c r="H10" s="301"/>
      <c r="M10" s="504">
        <f>+B10</f>
        <v>0</v>
      </c>
      <c r="N10" s="174">
        <f>+F10</f>
        <v>0</v>
      </c>
    </row>
    <row r="11" spans="2:14" ht="24.75" thickBot="1" x14ac:dyDescent="0.25">
      <c r="B11" s="306"/>
      <c r="C11" s="487"/>
      <c r="D11" s="604"/>
      <c r="E11" s="601"/>
      <c r="F11" s="490"/>
      <c r="G11" s="594"/>
      <c r="H11" s="301"/>
      <c r="M11" s="504">
        <f>+B11</f>
        <v>0</v>
      </c>
      <c r="N11" s="174">
        <f>+F11</f>
        <v>0</v>
      </c>
    </row>
    <row r="12" spans="2:14" ht="24.75" thickBot="1" x14ac:dyDescent="0.25">
      <c r="B12" s="154" t="s">
        <v>273</v>
      </c>
      <c r="C12" s="718"/>
      <c r="D12" s="719"/>
      <c r="E12" s="158">
        <f>'เชื้อเพลิง ww'!R25</f>
        <v>0</v>
      </c>
      <c r="F12" s="345"/>
      <c r="G12" s="1119"/>
      <c r="H12" s="1120"/>
    </row>
    <row r="13" spans="2:14" ht="24" x14ac:dyDescent="0.55000000000000004">
      <c r="B13" s="34"/>
      <c r="C13" s="34"/>
    </row>
  </sheetData>
  <mergeCells count="6">
    <mergeCell ref="B3:H3"/>
    <mergeCell ref="B5:B6"/>
    <mergeCell ref="D5:F5"/>
    <mergeCell ref="G5:H5"/>
    <mergeCell ref="G12:H12"/>
    <mergeCell ref="C5:C6"/>
  </mergeCells>
  <phoneticPr fontId="18" type="noConversion"/>
  <printOptions horizontalCentered="1"/>
  <pageMargins left="0.74803149606299213" right="0.15748031496062992" top="0.9055118110236221" bottom="0.98425196850393704" header="0.51181102362204722" footer="0.51181102362204722"/>
  <pageSetup paperSize="9" scale="82" orientation="portrait" r:id="rId1"/>
  <headerFooter alignWithMargins="0">
    <oddFooter>&amp;C&amp;"CordiaUPC,ธรรมดา"&amp;14 17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2"/>
  <sheetViews>
    <sheetView showGridLines="0" view="pageBreakPreview" zoomScaleNormal="100" zoomScaleSheetLayoutView="100" workbookViewId="0"/>
  </sheetViews>
  <sheetFormatPr defaultRowHeight="12.75" x14ac:dyDescent="0.2"/>
  <cols>
    <col min="1" max="1" width="1.28515625" customWidth="1"/>
    <col min="3" max="3" width="6.85546875" customWidth="1"/>
    <col min="4" max="4" width="7" customWidth="1"/>
    <col min="6" max="6" width="8.140625" customWidth="1"/>
    <col min="7" max="8" width="7.7109375" customWidth="1"/>
    <col min="9" max="9" width="7.85546875" customWidth="1"/>
    <col min="10" max="10" width="7.7109375" customWidth="1"/>
    <col min="11" max="11" width="7.85546875" customWidth="1"/>
    <col min="12" max="12" width="5" customWidth="1"/>
    <col min="13" max="13" width="2" customWidth="1"/>
    <col min="14" max="14" width="3.7109375" customWidth="1"/>
  </cols>
  <sheetData>
    <row r="1" spans="2:12" ht="26.25" x14ac:dyDescent="0.55000000000000004">
      <c r="B1" s="835" t="s">
        <v>342</v>
      </c>
    </row>
    <row r="2" spans="2:12" ht="23.25" x14ac:dyDescent="0.5">
      <c r="B2" s="28" t="s">
        <v>537</v>
      </c>
    </row>
    <row r="3" spans="2:12" ht="24" thickBot="1" x14ac:dyDescent="0.55000000000000004">
      <c r="B3" s="29" t="s">
        <v>274</v>
      </c>
      <c r="C3" s="341" t="s">
        <v>612</v>
      </c>
      <c r="D3" s="341"/>
      <c r="E3" s="341"/>
      <c r="F3" s="341"/>
      <c r="G3" s="341"/>
      <c r="H3" s="341"/>
      <c r="I3" s="341"/>
    </row>
    <row r="4" spans="2:12" ht="245.25" customHeight="1" x14ac:dyDescent="0.2">
      <c r="B4" s="1123" t="s">
        <v>904</v>
      </c>
      <c r="C4" s="1124"/>
      <c r="D4" s="1124"/>
      <c r="E4" s="1124"/>
      <c r="F4" s="1124"/>
      <c r="G4" s="1124"/>
      <c r="H4" s="1124"/>
      <c r="I4" s="1124"/>
      <c r="J4" s="1124"/>
      <c r="K4" s="1124"/>
      <c r="L4" s="1125"/>
    </row>
    <row r="5" spans="2:12" x14ac:dyDescent="0.2">
      <c r="B5" s="1126"/>
      <c r="C5" s="1127"/>
      <c r="D5" s="1127"/>
      <c r="E5" s="1127"/>
      <c r="F5" s="1127"/>
      <c r="G5" s="1127"/>
      <c r="H5" s="1127"/>
      <c r="I5" s="1127"/>
      <c r="J5" s="1127"/>
      <c r="K5" s="1127"/>
      <c r="L5" s="1128"/>
    </row>
    <row r="6" spans="2:12" x14ac:dyDescent="0.2">
      <c r="B6" s="1126"/>
      <c r="C6" s="1127"/>
      <c r="D6" s="1127"/>
      <c r="E6" s="1127"/>
      <c r="F6" s="1127"/>
      <c r="G6" s="1127"/>
      <c r="H6" s="1127"/>
      <c r="I6" s="1127"/>
      <c r="J6" s="1127"/>
      <c r="K6" s="1127"/>
      <c r="L6" s="1128"/>
    </row>
    <row r="7" spans="2:12" x14ac:dyDescent="0.2">
      <c r="B7" s="1126"/>
      <c r="C7" s="1127"/>
      <c r="D7" s="1127"/>
      <c r="E7" s="1127"/>
      <c r="F7" s="1127"/>
      <c r="G7" s="1127"/>
      <c r="H7" s="1127"/>
      <c r="I7" s="1127"/>
      <c r="J7" s="1127"/>
      <c r="K7" s="1127"/>
      <c r="L7" s="1128"/>
    </row>
    <row r="8" spans="2:12" x14ac:dyDescent="0.2">
      <c r="B8" s="1126"/>
      <c r="C8" s="1127"/>
      <c r="D8" s="1127"/>
      <c r="E8" s="1127"/>
      <c r="F8" s="1127"/>
      <c r="G8" s="1127"/>
      <c r="H8" s="1127"/>
      <c r="I8" s="1127"/>
      <c r="J8" s="1127"/>
      <c r="K8" s="1127"/>
      <c r="L8" s="1128"/>
    </row>
    <row r="9" spans="2:12" x14ac:dyDescent="0.2">
      <c r="B9" s="1126"/>
      <c r="C9" s="1127"/>
      <c r="D9" s="1127"/>
      <c r="E9" s="1127"/>
      <c r="F9" s="1127"/>
      <c r="G9" s="1127"/>
      <c r="H9" s="1127"/>
      <c r="I9" s="1127"/>
      <c r="J9" s="1127"/>
      <c r="K9" s="1127"/>
      <c r="L9" s="1128"/>
    </row>
    <row r="10" spans="2:12" x14ac:dyDescent="0.2">
      <c r="B10" s="1126"/>
      <c r="C10" s="1127"/>
      <c r="D10" s="1127"/>
      <c r="E10" s="1127"/>
      <c r="F10" s="1127"/>
      <c r="G10" s="1127"/>
      <c r="H10" s="1127"/>
      <c r="I10" s="1127"/>
      <c r="J10" s="1127"/>
      <c r="K10" s="1127"/>
      <c r="L10" s="1128"/>
    </row>
    <row r="11" spans="2:12" x14ac:dyDescent="0.2">
      <c r="B11" s="1126"/>
      <c r="C11" s="1127"/>
      <c r="D11" s="1127"/>
      <c r="E11" s="1127"/>
      <c r="F11" s="1127"/>
      <c r="G11" s="1127"/>
      <c r="H11" s="1127"/>
      <c r="I11" s="1127"/>
      <c r="J11" s="1127"/>
      <c r="K11" s="1127"/>
      <c r="L11" s="1128"/>
    </row>
    <row r="12" spans="2:12" x14ac:dyDescent="0.2">
      <c r="B12" s="1126"/>
      <c r="C12" s="1127"/>
      <c r="D12" s="1127"/>
      <c r="E12" s="1127"/>
      <c r="F12" s="1127"/>
      <c r="G12" s="1127"/>
      <c r="H12" s="1127"/>
      <c r="I12" s="1127"/>
      <c r="J12" s="1127"/>
      <c r="K12" s="1127"/>
      <c r="L12" s="1128"/>
    </row>
    <row r="13" spans="2:12" x14ac:dyDescent="0.2">
      <c r="B13" s="1126"/>
      <c r="C13" s="1127"/>
      <c r="D13" s="1127"/>
      <c r="E13" s="1127"/>
      <c r="F13" s="1127"/>
      <c r="G13" s="1127"/>
      <c r="H13" s="1127"/>
      <c r="I13" s="1127"/>
      <c r="J13" s="1127"/>
      <c r="K13" s="1127"/>
      <c r="L13" s="1128"/>
    </row>
    <row r="14" spans="2:12" x14ac:dyDescent="0.2">
      <c r="B14" s="1126"/>
      <c r="C14" s="1127"/>
      <c r="D14" s="1127"/>
      <c r="E14" s="1127"/>
      <c r="F14" s="1127"/>
      <c r="G14" s="1127"/>
      <c r="H14" s="1127"/>
      <c r="I14" s="1127"/>
      <c r="J14" s="1127"/>
      <c r="K14" s="1127"/>
      <c r="L14" s="1128"/>
    </row>
    <row r="15" spans="2:12" x14ac:dyDescent="0.2">
      <c r="B15" s="1126"/>
      <c r="C15" s="1127"/>
      <c r="D15" s="1127"/>
      <c r="E15" s="1127"/>
      <c r="F15" s="1127"/>
      <c r="G15" s="1127"/>
      <c r="H15" s="1127"/>
      <c r="I15" s="1127"/>
      <c r="J15" s="1127"/>
      <c r="K15" s="1127"/>
      <c r="L15" s="1128"/>
    </row>
    <row r="16" spans="2:12" x14ac:dyDescent="0.2">
      <c r="B16" s="1126"/>
      <c r="C16" s="1127"/>
      <c r="D16" s="1127"/>
      <c r="E16" s="1127"/>
      <c r="F16" s="1127"/>
      <c r="G16" s="1127"/>
      <c r="H16" s="1127"/>
      <c r="I16" s="1127"/>
      <c r="J16" s="1127"/>
      <c r="K16" s="1127"/>
      <c r="L16" s="1128"/>
    </row>
    <row r="17" spans="2:12" x14ac:dyDescent="0.2">
      <c r="B17" s="1126"/>
      <c r="C17" s="1127"/>
      <c r="D17" s="1127"/>
      <c r="E17" s="1127"/>
      <c r="F17" s="1127"/>
      <c r="G17" s="1127"/>
      <c r="H17" s="1127"/>
      <c r="I17" s="1127"/>
      <c r="J17" s="1127"/>
      <c r="K17" s="1127"/>
      <c r="L17" s="1128"/>
    </row>
    <row r="18" spans="2:12" x14ac:dyDescent="0.2">
      <c r="B18" s="1126"/>
      <c r="C18" s="1127"/>
      <c r="D18" s="1127"/>
      <c r="E18" s="1127"/>
      <c r="F18" s="1127"/>
      <c r="G18" s="1127"/>
      <c r="H18" s="1127"/>
      <c r="I18" s="1127"/>
      <c r="J18" s="1127"/>
      <c r="K18" s="1127"/>
      <c r="L18" s="1128"/>
    </row>
    <row r="19" spans="2:12" x14ac:dyDescent="0.2">
      <c r="B19" s="1126"/>
      <c r="C19" s="1127"/>
      <c r="D19" s="1127"/>
      <c r="E19" s="1127"/>
      <c r="F19" s="1127"/>
      <c r="G19" s="1127"/>
      <c r="H19" s="1127"/>
      <c r="I19" s="1127"/>
      <c r="J19" s="1127"/>
      <c r="K19" s="1127"/>
      <c r="L19" s="1128"/>
    </row>
    <row r="20" spans="2:12" ht="13.5" thickBot="1" x14ac:dyDescent="0.25">
      <c r="B20" s="1129"/>
      <c r="C20" s="1130"/>
      <c r="D20" s="1130"/>
      <c r="E20" s="1130"/>
      <c r="F20" s="1130"/>
      <c r="G20" s="1130"/>
      <c r="H20" s="1130"/>
      <c r="I20" s="1130"/>
      <c r="J20" s="1130"/>
      <c r="K20" s="1130"/>
      <c r="L20" s="1131"/>
    </row>
    <row r="21" spans="2:12" ht="10.5" customHeight="1" x14ac:dyDescent="0.2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</row>
    <row r="22" spans="2:12" s="679" customFormat="1" ht="24" x14ac:dyDescent="0.55000000000000004">
      <c r="B22" s="1133" t="s">
        <v>812</v>
      </c>
      <c r="C22" s="1133"/>
      <c r="D22" s="1133"/>
      <c r="E22" s="1133"/>
      <c r="F22" s="1133"/>
      <c r="G22" s="1133"/>
      <c r="H22" s="1133"/>
      <c r="I22" s="1133"/>
      <c r="J22" s="1133"/>
      <c r="K22" s="1133"/>
      <c r="L22" s="1133"/>
    </row>
    <row r="23" spans="2:12" ht="11.25" customHeight="1" x14ac:dyDescent="0.5">
      <c r="B23" s="133"/>
      <c r="C23" s="133"/>
      <c r="D23" s="133"/>
      <c r="E23" s="133"/>
      <c r="F23" s="133"/>
      <c r="G23" s="133"/>
      <c r="H23" s="133"/>
      <c r="I23" s="133"/>
      <c r="J23" s="133"/>
      <c r="K23" s="133"/>
      <c r="L23" s="133"/>
    </row>
    <row r="24" spans="2:12" ht="23.25" x14ac:dyDescent="0.5">
      <c r="C24" s="1132" t="s">
        <v>343</v>
      </c>
      <c r="D24" s="1132"/>
      <c r="E24" s="1132"/>
      <c r="F24" s="1132"/>
      <c r="G24" s="1132"/>
      <c r="H24" s="1132"/>
      <c r="I24" s="1132"/>
      <c r="J24" s="1132"/>
      <c r="K24" s="1132"/>
      <c r="L24" s="1132"/>
    </row>
    <row r="25" spans="2:12" ht="18" customHeight="1" x14ac:dyDescent="0.2">
      <c r="B25" s="51"/>
      <c r="D25" s="51"/>
      <c r="J25" s="51"/>
      <c r="K25" s="51"/>
      <c r="L25" s="51"/>
    </row>
    <row r="26" spans="2:12" ht="18" customHeight="1" x14ac:dyDescent="0.2">
      <c r="B26" s="53"/>
      <c r="C26" s="53"/>
      <c r="E26" s="53"/>
      <c r="F26" s="53"/>
      <c r="G26" s="52"/>
      <c r="H26" s="53"/>
      <c r="I26" s="53"/>
      <c r="J26" s="53"/>
      <c r="K26" s="53"/>
      <c r="L26" s="53"/>
    </row>
    <row r="27" spans="2:12" ht="20.25" customHeight="1" x14ac:dyDescent="0.2"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</row>
    <row r="28" spans="2:12" ht="20.25" customHeight="1" x14ac:dyDescent="0.2"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</row>
    <row r="29" spans="2:12" ht="20.25" customHeight="1" x14ac:dyDescent="0.2"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</row>
    <row r="30" spans="2:12" ht="20.25" customHeight="1" x14ac:dyDescent="0.2"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</row>
    <row r="31" spans="2:12" ht="20.25" customHeight="1" x14ac:dyDescent="0.2"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</row>
    <row r="32" spans="2:12" ht="25.5" customHeight="1" x14ac:dyDescent="0.45">
      <c r="B32" s="13" t="s">
        <v>613</v>
      </c>
    </row>
  </sheetData>
  <mergeCells count="3">
    <mergeCell ref="B4:L20"/>
    <mergeCell ref="C24:L24"/>
    <mergeCell ref="B22:L22"/>
  </mergeCells>
  <phoneticPr fontId="18" type="noConversion"/>
  <printOptions horizontalCentered="1"/>
  <pageMargins left="0.74803149606299213" right="0.35433070866141736" top="0.9055118110236221" bottom="0.82677165354330717" header="0.51181102362204722" footer="0.27559055118110237"/>
  <pageSetup paperSize="9" scale="97" orientation="portrait" r:id="rId1"/>
  <headerFooter alignWithMargins="0">
    <oddFooter>&amp;C&amp;"CordiaUPC,ธรรมดา"&amp;14 18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A39"/>
  <sheetViews>
    <sheetView showGridLines="0" view="pageBreakPreview" zoomScaleNormal="100" zoomScaleSheetLayoutView="100" workbookViewId="0"/>
  </sheetViews>
  <sheetFormatPr defaultRowHeight="12.75" x14ac:dyDescent="0.2"/>
  <cols>
    <col min="1" max="1" width="2.5703125" customWidth="1"/>
    <col min="3" max="3" width="17.85546875" customWidth="1"/>
    <col min="4" max="4" width="18" customWidth="1"/>
    <col min="5" max="5" width="20.5703125" customWidth="1"/>
    <col min="6" max="6" width="16.28515625" customWidth="1"/>
    <col min="7" max="7" width="1.28515625" customWidth="1"/>
    <col min="12" max="12" width="8.28515625" customWidth="1"/>
    <col min="13" max="13" width="11.28515625" customWidth="1"/>
    <col min="14" max="14" width="9.28515625" customWidth="1"/>
    <col min="15" max="19" width="8.28515625" customWidth="1"/>
    <col min="20" max="20" width="11.42578125" customWidth="1"/>
    <col min="21" max="22" width="8.7109375" customWidth="1"/>
    <col min="23" max="23" width="12.5703125" customWidth="1"/>
    <col min="24" max="25" width="9.28515625" customWidth="1"/>
    <col min="26" max="26" width="12.85546875" customWidth="1"/>
  </cols>
  <sheetData>
    <row r="1" spans="2:27" ht="23.25" x14ac:dyDescent="0.5">
      <c r="B1" s="28" t="s">
        <v>811</v>
      </c>
      <c r="C1" s="28"/>
      <c r="D1" s="28"/>
      <c r="E1" s="28"/>
      <c r="F1" s="28"/>
      <c r="G1" s="28"/>
    </row>
    <row r="2" spans="2:27" ht="7.5" customHeight="1" x14ac:dyDescent="0.5">
      <c r="B2" s="28"/>
      <c r="C2" s="28"/>
      <c r="D2" s="28"/>
      <c r="E2" s="28"/>
      <c r="F2" s="28"/>
      <c r="G2" s="28"/>
    </row>
    <row r="3" spans="2:27" ht="24.75" thickBot="1" x14ac:dyDescent="0.6">
      <c r="B3" s="1134" t="s">
        <v>835</v>
      </c>
      <c r="C3" s="1133"/>
      <c r="D3" s="1133"/>
      <c r="E3" s="1133"/>
      <c r="F3" s="1133"/>
      <c r="H3" s="720" t="s">
        <v>708</v>
      </c>
    </row>
    <row r="4" spans="2:27" ht="50.25" customHeight="1" thickBot="1" x14ac:dyDescent="0.5">
      <c r="B4" s="1135" t="s">
        <v>275</v>
      </c>
      <c r="C4" s="163" t="s">
        <v>243</v>
      </c>
      <c r="D4" s="1138" t="s">
        <v>344</v>
      </c>
      <c r="E4" s="1139"/>
      <c r="F4" s="170" t="s">
        <v>345</v>
      </c>
      <c r="AA4" s="344" t="s">
        <v>551</v>
      </c>
    </row>
    <row r="5" spans="2:27" ht="25.5" customHeight="1" x14ac:dyDescent="0.2">
      <c r="B5" s="1136"/>
      <c r="C5" s="160" t="s">
        <v>589</v>
      </c>
      <c r="D5" s="160" t="s">
        <v>346</v>
      </c>
      <c r="E5" s="168" t="s">
        <v>347</v>
      </c>
      <c r="F5" s="1140" t="s">
        <v>299</v>
      </c>
    </row>
    <row r="6" spans="2:27" ht="48" customHeight="1" thickBot="1" x14ac:dyDescent="0.25">
      <c r="B6" s="1137"/>
      <c r="C6" s="164"/>
      <c r="D6" s="165" t="s">
        <v>290</v>
      </c>
      <c r="E6" s="169" t="s">
        <v>300</v>
      </c>
      <c r="F6" s="1141"/>
    </row>
    <row r="7" spans="2:27" ht="21.75" x14ac:dyDescent="0.5">
      <c r="B7" s="310" t="s">
        <v>836</v>
      </c>
      <c r="C7" s="162">
        <f>'4.1.1)ข้อมูลการผลิตปี ww'!C33</f>
        <v>0</v>
      </c>
      <c r="D7" s="162">
        <f>'ไฟฟ้าปี ww'!G8</f>
        <v>0</v>
      </c>
      <c r="E7" s="457">
        <f>'เชื้อเพลิง ww'!R65</f>
        <v>0</v>
      </c>
      <c r="F7" s="739" t="e">
        <f>((D7*3.6)+E7)/C7</f>
        <v>#DIV/0!</v>
      </c>
      <c r="I7" s="95" t="e">
        <f>MIN(F7:F18)</f>
        <v>#DIV/0!</v>
      </c>
      <c r="J7" s="343" t="str">
        <f>+B7</f>
        <v>ม.ค. ww</v>
      </c>
      <c r="K7" t="e">
        <f>+F7</f>
        <v>#DIV/0!</v>
      </c>
    </row>
    <row r="8" spans="2:27" ht="21.75" x14ac:dyDescent="0.5">
      <c r="B8" s="311" t="s">
        <v>837</v>
      </c>
      <c r="C8" s="159">
        <f>'4.1.1)ข้อมูลการผลิตปี ww'!C34</f>
        <v>0</v>
      </c>
      <c r="D8" s="162">
        <f>'ไฟฟ้าปี ww'!G9</f>
        <v>0</v>
      </c>
      <c r="E8" s="457">
        <f>'เชื้อเพลิง ww'!R66</f>
        <v>0</v>
      </c>
      <c r="F8" s="384" t="e">
        <f t="shared" ref="F8:F18" si="0">((D8*3.6)+E8)/C8</f>
        <v>#DIV/0!</v>
      </c>
      <c r="I8" t="e">
        <f>I7</f>
        <v>#DIV/0!</v>
      </c>
      <c r="J8" s="343" t="str">
        <f t="shared" ref="J8:J18" si="1">+B8</f>
        <v>ก.พ. ww</v>
      </c>
      <c r="K8" t="e">
        <f t="shared" ref="K8:K18" si="2">+F8</f>
        <v>#DIV/0!</v>
      </c>
    </row>
    <row r="9" spans="2:27" ht="21.75" x14ac:dyDescent="0.5">
      <c r="B9" s="311" t="s">
        <v>838</v>
      </c>
      <c r="C9" s="159">
        <f>'4.1.1)ข้อมูลการผลิตปี ww'!C35</f>
        <v>0</v>
      </c>
      <c r="D9" s="162">
        <f>'ไฟฟ้าปี ww'!G10</f>
        <v>0</v>
      </c>
      <c r="E9" s="457">
        <f>'เชื้อเพลิง ww'!R67</f>
        <v>0</v>
      </c>
      <c r="F9" s="384" t="e">
        <f t="shared" si="0"/>
        <v>#DIV/0!</v>
      </c>
      <c r="I9" t="e">
        <f t="shared" ref="I9:I18" si="3">I8</f>
        <v>#DIV/0!</v>
      </c>
      <c r="J9" s="343" t="str">
        <f t="shared" si="1"/>
        <v>มี.ค. ww</v>
      </c>
      <c r="K9" t="e">
        <f t="shared" si="2"/>
        <v>#DIV/0!</v>
      </c>
    </row>
    <row r="10" spans="2:27" ht="21.75" x14ac:dyDescent="0.5">
      <c r="B10" s="311" t="s">
        <v>839</v>
      </c>
      <c r="C10" s="159">
        <f>'4.1.1)ข้อมูลการผลิตปี ww'!C36</f>
        <v>0</v>
      </c>
      <c r="D10" s="162">
        <f>'ไฟฟ้าปี ww'!G11</f>
        <v>0</v>
      </c>
      <c r="E10" s="457">
        <f>'เชื้อเพลิง ww'!R68</f>
        <v>0</v>
      </c>
      <c r="F10" s="384" t="e">
        <f t="shared" si="0"/>
        <v>#DIV/0!</v>
      </c>
      <c r="I10" t="e">
        <f t="shared" si="3"/>
        <v>#DIV/0!</v>
      </c>
      <c r="J10" s="343" t="str">
        <f t="shared" si="1"/>
        <v>เม.ย. ww</v>
      </c>
      <c r="K10" t="e">
        <f t="shared" si="2"/>
        <v>#DIV/0!</v>
      </c>
    </row>
    <row r="11" spans="2:27" ht="21.75" x14ac:dyDescent="0.5">
      <c r="B11" s="311" t="s">
        <v>840</v>
      </c>
      <c r="C11" s="159">
        <f>'4.1.1)ข้อมูลการผลิตปี ww'!C37</f>
        <v>0</v>
      </c>
      <c r="D11" s="162">
        <f>'ไฟฟ้าปี ww'!G12</f>
        <v>0</v>
      </c>
      <c r="E11" s="457">
        <f>'เชื้อเพลิง ww'!R69</f>
        <v>0</v>
      </c>
      <c r="F11" s="384" t="e">
        <f t="shared" si="0"/>
        <v>#DIV/0!</v>
      </c>
      <c r="I11" t="e">
        <f t="shared" si="3"/>
        <v>#DIV/0!</v>
      </c>
      <c r="J11" s="343" t="str">
        <f t="shared" si="1"/>
        <v>พ.ค. ww</v>
      </c>
      <c r="K11" t="e">
        <f t="shared" si="2"/>
        <v>#DIV/0!</v>
      </c>
    </row>
    <row r="12" spans="2:27" ht="21.75" x14ac:dyDescent="0.5">
      <c r="B12" s="311" t="s">
        <v>841</v>
      </c>
      <c r="C12" s="159">
        <f>'4.1.1)ข้อมูลการผลิตปี ww'!C38</f>
        <v>0</v>
      </c>
      <c r="D12" s="162">
        <f>'ไฟฟ้าปี ww'!G13</f>
        <v>0</v>
      </c>
      <c r="E12" s="457">
        <f>'เชื้อเพลิง ww'!R70</f>
        <v>0</v>
      </c>
      <c r="F12" s="384" t="e">
        <f t="shared" si="0"/>
        <v>#DIV/0!</v>
      </c>
      <c r="I12" t="e">
        <f t="shared" si="3"/>
        <v>#DIV/0!</v>
      </c>
      <c r="J12" s="343" t="str">
        <f t="shared" si="1"/>
        <v>มิ.ย. ww</v>
      </c>
      <c r="K12" t="e">
        <f t="shared" si="2"/>
        <v>#DIV/0!</v>
      </c>
    </row>
    <row r="13" spans="2:27" ht="21.75" x14ac:dyDescent="0.5">
      <c r="B13" s="311" t="s">
        <v>842</v>
      </c>
      <c r="C13" s="458">
        <f>'4.1.1)ข้อมูลการผลิตปี ww'!C39</f>
        <v>0</v>
      </c>
      <c r="D13" s="162">
        <f>'ไฟฟ้าปี ww'!G14</f>
        <v>0</v>
      </c>
      <c r="E13" s="457">
        <f>'เชื้อเพลิง ww'!R71</f>
        <v>0</v>
      </c>
      <c r="F13" s="459" t="e">
        <f t="shared" si="0"/>
        <v>#DIV/0!</v>
      </c>
      <c r="I13" t="e">
        <f t="shared" si="3"/>
        <v>#DIV/0!</v>
      </c>
      <c r="J13" s="343" t="str">
        <f t="shared" si="1"/>
        <v>ก.ค. ww</v>
      </c>
      <c r="K13" t="e">
        <f t="shared" si="2"/>
        <v>#DIV/0!</v>
      </c>
    </row>
    <row r="14" spans="2:27" ht="21.75" x14ac:dyDescent="0.5">
      <c r="B14" s="311" t="s">
        <v>843</v>
      </c>
      <c r="C14" s="458">
        <f>'4.1.1)ข้อมูลการผลิตปี ww'!C40</f>
        <v>0</v>
      </c>
      <c r="D14" s="162">
        <f>'ไฟฟ้าปี ww'!G15</f>
        <v>0</v>
      </c>
      <c r="E14" s="457">
        <f>'เชื้อเพลิง ww'!R72</f>
        <v>0</v>
      </c>
      <c r="F14" s="459" t="e">
        <f t="shared" si="0"/>
        <v>#DIV/0!</v>
      </c>
      <c r="I14" t="e">
        <f t="shared" si="3"/>
        <v>#DIV/0!</v>
      </c>
      <c r="J14" s="343" t="str">
        <f t="shared" si="1"/>
        <v>ส.ค. ww</v>
      </c>
      <c r="K14" t="e">
        <f t="shared" si="2"/>
        <v>#DIV/0!</v>
      </c>
    </row>
    <row r="15" spans="2:27" ht="21.75" x14ac:dyDescent="0.5">
      <c r="B15" s="311" t="s">
        <v>844</v>
      </c>
      <c r="C15" s="458">
        <f>'4.1.1)ข้อมูลการผลิตปี ww'!C41</f>
        <v>0</v>
      </c>
      <c r="D15" s="162">
        <f>'ไฟฟ้าปี ww'!G16</f>
        <v>0</v>
      </c>
      <c r="E15" s="457">
        <f>'เชื้อเพลิง ww'!R73</f>
        <v>0</v>
      </c>
      <c r="F15" s="459" t="e">
        <f t="shared" si="0"/>
        <v>#DIV/0!</v>
      </c>
      <c r="I15" t="e">
        <f t="shared" si="3"/>
        <v>#DIV/0!</v>
      </c>
      <c r="J15" s="343" t="str">
        <f t="shared" si="1"/>
        <v>ก.ย. ww</v>
      </c>
      <c r="K15" t="e">
        <f t="shared" si="2"/>
        <v>#DIV/0!</v>
      </c>
    </row>
    <row r="16" spans="2:27" ht="21.75" x14ac:dyDescent="0.5">
      <c r="B16" s="311" t="s">
        <v>845</v>
      </c>
      <c r="C16" s="458">
        <f>'4.1.1)ข้อมูลการผลิตปี ww'!C42</f>
        <v>0</v>
      </c>
      <c r="D16" s="162">
        <f>'ไฟฟ้าปี ww'!G17</f>
        <v>0</v>
      </c>
      <c r="E16" s="457">
        <f>'เชื้อเพลิง ww'!R74</f>
        <v>0</v>
      </c>
      <c r="F16" s="459" t="e">
        <f t="shared" si="0"/>
        <v>#DIV/0!</v>
      </c>
      <c r="I16" t="e">
        <f t="shared" si="3"/>
        <v>#DIV/0!</v>
      </c>
      <c r="J16" s="343" t="str">
        <f t="shared" si="1"/>
        <v>ต.ค. ww</v>
      </c>
      <c r="K16" t="e">
        <f t="shared" si="2"/>
        <v>#DIV/0!</v>
      </c>
    </row>
    <row r="17" spans="2:11" ht="21.75" x14ac:dyDescent="0.5">
      <c r="B17" s="311" t="s">
        <v>846</v>
      </c>
      <c r="C17" s="458">
        <f>'4.1.1)ข้อมูลการผลิตปี ww'!C43</f>
        <v>0</v>
      </c>
      <c r="D17" s="162">
        <f>'ไฟฟ้าปี ww'!G18</f>
        <v>0</v>
      </c>
      <c r="E17" s="457">
        <f>'เชื้อเพลิง ww'!R75</f>
        <v>0</v>
      </c>
      <c r="F17" s="459" t="e">
        <f t="shared" si="0"/>
        <v>#DIV/0!</v>
      </c>
      <c r="I17" t="e">
        <f t="shared" si="3"/>
        <v>#DIV/0!</v>
      </c>
      <c r="J17" s="343" t="str">
        <f t="shared" si="1"/>
        <v>พ.ย. ww</v>
      </c>
      <c r="K17" t="e">
        <f t="shared" si="2"/>
        <v>#DIV/0!</v>
      </c>
    </row>
    <row r="18" spans="2:11" ht="22.5" thickBot="1" x14ac:dyDescent="0.55000000000000004">
      <c r="B18" s="311" t="s">
        <v>847</v>
      </c>
      <c r="C18" s="458">
        <f>'4.1.1)ข้อมูลการผลิตปี ww'!C44</f>
        <v>0</v>
      </c>
      <c r="D18" s="162">
        <f>'ไฟฟ้าปี ww'!G19</f>
        <v>0</v>
      </c>
      <c r="E18" s="457">
        <f>'เชื้อเพลิง ww'!R76</f>
        <v>0</v>
      </c>
      <c r="F18" s="459" t="e">
        <f t="shared" si="0"/>
        <v>#DIV/0!</v>
      </c>
      <c r="I18" t="e">
        <f t="shared" si="3"/>
        <v>#DIV/0!</v>
      </c>
      <c r="J18" s="343" t="str">
        <f t="shared" si="1"/>
        <v>ธ.ค. ww</v>
      </c>
      <c r="K18" t="e">
        <f t="shared" si="2"/>
        <v>#DIV/0!</v>
      </c>
    </row>
    <row r="19" spans="2:11" ht="21.75" x14ac:dyDescent="0.2">
      <c r="B19" s="172" t="s">
        <v>273</v>
      </c>
      <c r="C19" s="166">
        <f>SUM(C7:C18)</f>
        <v>0</v>
      </c>
      <c r="D19" s="166">
        <f>SUM(D7:D18)</f>
        <v>0</v>
      </c>
      <c r="E19" s="166">
        <f>SUM(E7:E18)</f>
        <v>0</v>
      </c>
      <c r="F19" s="171"/>
    </row>
    <row r="20" spans="2:11" ht="22.5" thickBot="1" x14ac:dyDescent="0.25">
      <c r="B20" s="173" t="s">
        <v>293</v>
      </c>
      <c r="C20" s="167">
        <f>AVERAGE(C7:C18)</f>
        <v>0</v>
      </c>
      <c r="D20" s="167">
        <f>AVERAGE(D7:D18)</f>
        <v>0</v>
      </c>
      <c r="E20" s="167">
        <f>AVERAGE(E7:E18)</f>
        <v>0</v>
      </c>
      <c r="F20" s="801" t="e">
        <f>((D19*3.6)+E19)/C19</f>
        <v>#DIV/0!</v>
      </c>
    </row>
    <row r="21" spans="2:11" ht="21.75" customHeight="1" x14ac:dyDescent="0.2"/>
    <row r="22" spans="2:11" ht="23.25" x14ac:dyDescent="0.5">
      <c r="B22" s="1099"/>
      <c r="C22" s="1099"/>
      <c r="D22" s="1099"/>
      <c r="E22" s="1099"/>
      <c r="F22" s="1099"/>
    </row>
    <row r="23" spans="2:11" ht="24" customHeight="1" x14ac:dyDescent="0.45">
      <c r="C23" s="637" t="s">
        <v>43</v>
      </c>
    </row>
    <row r="25" spans="2:11" ht="12.75" customHeight="1" x14ac:dyDescent="0.2"/>
    <row r="27" spans="2:11" ht="18" customHeight="1" x14ac:dyDescent="0.2"/>
    <row r="28" spans="2:11" ht="18" customHeight="1" x14ac:dyDescent="0.2"/>
    <row r="29" spans="2:11" ht="18" customHeight="1" x14ac:dyDescent="0.2"/>
    <row r="30" spans="2:11" ht="18" customHeight="1" x14ac:dyDescent="0.2"/>
    <row r="31" spans="2:11" ht="18" customHeight="1" x14ac:dyDescent="0.2"/>
    <row r="32" spans="2:11" ht="18" customHeight="1" x14ac:dyDescent="0.2"/>
    <row r="33" ht="18" customHeight="1" x14ac:dyDescent="0.2"/>
    <row r="34" ht="18" customHeight="1" x14ac:dyDescent="0.2"/>
    <row r="35" ht="18" customHeight="1" x14ac:dyDescent="0.2"/>
    <row r="36" ht="18" customHeight="1" x14ac:dyDescent="0.2"/>
    <row r="37" ht="18" customHeight="1" x14ac:dyDescent="0.2"/>
    <row r="38" ht="18" customHeight="1" x14ac:dyDescent="0.2"/>
    <row r="39" ht="18" customHeight="1" x14ac:dyDescent="0.2"/>
  </sheetData>
  <mergeCells count="5">
    <mergeCell ref="B22:F22"/>
    <mergeCell ref="B3:F3"/>
    <mergeCell ref="B4:B6"/>
    <mergeCell ref="D4:E4"/>
    <mergeCell ref="F5:F6"/>
  </mergeCells>
  <printOptions horizontalCentered="1"/>
  <pageMargins left="0.11811023622047245" right="0.27559055118110237" top="0.70866141732283472" bottom="0.51181102362204722" header="0.51181102362204722" footer="0.15748031496062992"/>
  <pageSetup paperSize="9" orientation="portrait" r:id="rId1"/>
  <headerFooter alignWithMargins="0">
    <oddFooter>&amp;C&amp;"CordiaUPC,ธรรมดา"&amp;14 19</oddFooter>
  </headerFooter>
  <colBreaks count="1" manualBreakCount="1">
    <brk id="11" max="37" man="1"/>
  </colBreaks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21"/>
  <sheetViews>
    <sheetView view="pageBreakPreview" zoomScaleNormal="100" zoomScaleSheetLayoutView="100" workbookViewId="0"/>
  </sheetViews>
  <sheetFormatPr defaultRowHeight="12.75" x14ac:dyDescent="0.2"/>
  <cols>
    <col min="1" max="1" width="1.28515625" customWidth="1"/>
    <col min="2" max="2" width="2.42578125" customWidth="1"/>
    <col min="3" max="3" width="3.28515625" customWidth="1"/>
    <col min="4" max="4" width="3.7109375" customWidth="1"/>
    <col min="5" max="5" width="15" customWidth="1"/>
    <col min="6" max="6" width="13.7109375" customWidth="1"/>
    <col min="7" max="7" width="10.28515625" customWidth="1"/>
    <col min="8" max="8" width="11.7109375" customWidth="1"/>
    <col min="9" max="9" width="6.7109375" customWidth="1"/>
    <col min="10" max="10" width="9.28515625" customWidth="1"/>
    <col min="11" max="11" width="11.42578125" customWidth="1"/>
    <col min="12" max="12" width="13.85546875" customWidth="1"/>
    <col min="13" max="13" width="14.5703125" customWidth="1"/>
    <col min="14" max="14" width="1.85546875" customWidth="1"/>
    <col min="17" max="17" width="15" customWidth="1"/>
    <col min="18" max="18" width="14.140625" customWidth="1"/>
    <col min="19" max="19" width="13.7109375" customWidth="1"/>
    <col min="20" max="23" width="9.42578125" customWidth="1"/>
    <col min="24" max="24" width="16.7109375" customWidth="1"/>
    <col min="25" max="28" width="9.42578125" customWidth="1"/>
  </cols>
  <sheetData>
    <row r="1" spans="2:19" ht="27.75" x14ac:dyDescent="0.65">
      <c r="B1" s="27"/>
      <c r="C1" s="65"/>
      <c r="D1" s="643"/>
      <c r="E1" s="642"/>
      <c r="F1" s="644"/>
      <c r="G1" s="644"/>
      <c r="H1" s="644"/>
      <c r="I1" s="644"/>
      <c r="J1" s="644"/>
      <c r="K1" s="27"/>
      <c r="L1" s="27"/>
      <c r="M1" s="27"/>
    </row>
    <row r="2" spans="2:19" ht="24" x14ac:dyDescent="0.55000000000000004">
      <c r="B2" s="27"/>
      <c r="C2" s="65"/>
      <c r="D2" s="65"/>
      <c r="E2" s="65" t="s">
        <v>21</v>
      </c>
      <c r="F2" s="27"/>
      <c r="G2" s="27"/>
      <c r="H2" s="27"/>
      <c r="I2" s="27"/>
      <c r="J2" s="27"/>
      <c r="K2" s="27"/>
      <c r="L2" s="27"/>
      <c r="M2" s="27"/>
    </row>
    <row r="3" spans="2:19" ht="24" x14ac:dyDescent="0.55000000000000004">
      <c r="B3" s="27"/>
      <c r="C3" s="65"/>
      <c r="D3" s="65"/>
      <c r="E3" s="65" t="s">
        <v>638</v>
      </c>
      <c r="F3" s="27"/>
      <c r="G3" s="27"/>
      <c r="H3" s="27"/>
      <c r="I3" s="27"/>
      <c r="J3" s="27"/>
      <c r="K3" s="27"/>
      <c r="L3" s="27"/>
      <c r="M3" s="27"/>
    </row>
    <row r="4" spans="2:19" ht="24" x14ac:dyDescent="0.55000000000000004">
      <c r="B4" s="27"/>
      <c r="C4" s="65"/>
      <c r="D4" s="65"/>
      <c r="E4" s="65"/>
      <c r="F4" s="27"/>
      <c r="G4" s="27"/>
      <c r="H4" s="27"/>
      <c r="I4" s="27"/>
      <c r="J4" s="27"/>
      <c r="K4" s="27"/>
      <c r="L4" s="27"/>
      <c r="M4" s="27"/>
    </row>
    <row r="5" spans="2:19" ht="59.25" customHeight="1" x14ac:dyDescent="0.2">
      <c r="Q5" s="750" t="s">
        <v>848</v>
      </c>
      <c r="R5" s="723"/>
      <c r="S5" s="672" t="s">
        <v>648</v>
      </c>
    </row>
    <row r="6" spans="2:19" ht="59.25" customHeight="1" x14ac:dyDescent="0.2">
      <c r="Q6" s="672" t="s">
        <v>647</v>
      </c>
      <c r="R6" s="723"/>
      <c r="S6" s="672" t="s">
        <v>648</v>
      </c>
    </row>
    <row r="8" spans="2:19" x14ac:dyDescent="0.2">
      <c r="Q8" s="672" t="s">
        <v>649</v>
      </c>
      <c r="R8" s="95"/>
    </row>
    <row r="9" spans="2:19" x14ac:dyDescent="0.2">
      <c r="Q9" s="672" t="s">
        <v>610</v>
      </c>
    </row>
    <row r="21" spans="2:13" ht="24" customHeight="1" x14ac:dyDescent="0.55000000000000004">
      <c r="B21" s="27"/>
      <c r="C21" s="1142" t="s">
        <v>813</v>
      </c>
      <c r="D21" s="1142"/>
      <c r="E21" s="1142"/>
      <c r="F21" s="1142"/>
      <c r="G21" s="1142"/>
      <c r="H21" s="1142"/>
      <c r="I21" s="1142"/>
      <c r="J21" s="1142"/>
      <c r="K21" s="1142"/>
      <c r="L21" s="1142"/>
      <c r="M21" s="1142"/>
    </row>
  </sheetData>
  <mergeCells count="1">
    <mergeCell ref="C21:M21"/>
  </mergeCells>
  <phoneticPr fontId="18" type="noConversion"/>
  <pageMargins left="0.70866141732283472" right="0.39370078740157483" top="0.74803149606299213" bottom="0.74803149606299213" header="0.31496062992125984" footer="0.31496062992125984"/>
  <pageSetup paperSize="9" scale="79" orientation="portrait" verticalDpi="300" r:id="rId1"/>
  <headerFooter>
    <oddFooter>&amp;C&amp;"CordiaUPC,ธรรมดา"&amp;14 20</oddFoot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5"/>
  <sheetViews>
    <sheetView showGridLines="0" view="pageBreakPreview" zoomScaleNormal="100" zoomScaleSheetLayoutView="100" workbookViewId="0">
      <selection activeCell="B1" sqref="B1:J1"/>
    </sheetView>
  </sheetViews>
  <sheetFormatPr defaultRowHeight="12.75" x14ac:dyDescent="0.2"/>
  <cols>
    <col min="1" max="1" width="1.140625" customWidth="1"/>
    <col min="2" max="2" width="16.42578125" customWidth="1"/>
    <col min="3" max="3" width="9.28515625" customWidth="1"/>
    <col min="4" max="19" width="5.7109375" customWidth="1"/>
    <col min="20" max="20" width="1.85546875" customWidth="1"/>
  </cols>
  <sheetData>
    <row r="1" spans="2:19" ht="26.25" x14ac:dyDescent="0.55000000000000004">
      <c r="B1" s="1143" t="s">
        <v>348</v>
      </c>
      <c r="C1" s="1143"/>
      <c r="D1" s="1143"/>
      <c r="E1" s="1143"/>
      <c r="F1" s="1143"/>
      <c r="G1" s="1143"/>
      <c r="H1" s="1143"/>
      <c r="I1" s="1143"/>
      <c r="J1" s="1143"/>
    </row>
    <row r="2" spans="2:19" ht="20.25" customHeight="1" x14ac:dyDescent="0.5">
      <c r="B2" s="27"/>
      <c r="C2" s="27"/>
      <c r="D2" s="27"/>
      <c r="E2" s="27"/>
      <c r="F2" s="27"/>
      <c r="G2" s="27"/>
      <c r="H2" s="27"/>
      <c r="I2" s="27"/>
      <c r="J2" s="27"/>
    </row>
    <row r="3" spans="2:19" ht="24" x14ac:dyDescent="0.55000000000000004">
      <c r="C3" s="37" t="s">
        <v>554</v>
      </c>
      <c r="D3" s="37"/>
      <c r="E3" s="37"/>
      <c r="F3" s="37"/>
      <c r="G3" s="37"/>
      <c r="H3" s="37"/>
      <c r="I3" s="37"/>
      <c r="J3" s="37"/>
    </row>
    <row r="4" spans="2:19" ht="24" customHeight="1" x14ac:dyDescent="0.55000000000000004">
      <c r="B4" s="37" t="s">
        <v>555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</row>
    <row r="5" spans="2:19" ht="24" x14ac:dyDescent="0.55000000000000004">
      <c r="B5" s="37" t="s">
        <v>556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</row>
  </sheetData>
  <mergeCells count="1">
    <mergeCell ref="B1:J1"/>
  </mergeCells>
  <phoneticPr fontId="18" type="noConversion"/>
  <printOptions horizontalCentered="1"/>
  <pageMargins left="0.82677165354330717" right="0.19685039370078741" top="0.98425196850393704" bottom="0.98425196850393704" header="0.51181102362204722" footer="0.51181102362204722"/>
  <pageSetup paperSize="9" scale="93" orientation="portrait" r:id="rId1"/>
  <headerFooter alignWithMargins="0">
    <oddFooter>&amp;C&amp;"CordiaUPC,ธรรมดา"&amp;14 21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W21"/>
  <sheetViews>
    <sheetView view="pageBreakPreview" zoomScale="80" zoomScaleNormal="100" zoomScaleSheetLayoutView="80" workbookViewId="0"/>
  </sheetViews>
  <sheetFormatPr defaultRowHeight="12.75" x14ac:dyDescent="0.2"/>
  <cols>
    <col min="1" max="1" width="1.140625" customWidth="1"/>
    <col min="2" max="2" width="16.42578125" customWidth="1"/>
    <col min="3" max="3" width="9.28515625" customWidth="1"/>
    <col min="4" max="19" width="5.7109375" customWidth="1"/>
    <col min="20" max="20" width="1.85546875" customWidth="1"/>
  </cols>
  <sheetData>
    <row r="1" spans="2:23" ht="30" customHeight="1" x14ac:dyDescent="0.55000000000000004">
      <c r="B1" s="730" t="s">
        <v>768</v>
      </c>
      <c r="C1" s="28"/>
      <c r="D1" s="28"/>
      <c r="E1" s="28"/>
      <c r="F1" s="28"/>
      <c r="G1" s="28"/>
      <c r="H1" s="28"/>
      <c r="I1" s="28"/>
      <c r="J1" s="28"/>
    </row>
    <row r="2" spans="2:23" ht="20.25" customHeight="1" x14ac:dyDescent="0.5">
      <c r="B2" s="27"/>
      <c r="C2" s="27"/>
      <c r="D2" s="27"/>
      <c r="E2" s="27"/>
      <c r="F2" s="27"/>
      <c r="G2" s="27"/>
      <c r="H2" s="27"/>
      <c r="I2" s="27"/>
      <c r="J2" s="27"/>
    </row>
    <row r="3" spans="2:23" ht="24" x14ac:dyDescent="0.55000000000000004">
      <c r="C3" s="37" t="s">
        <v>554</v>
      </c>
      <c r="D3" s="37"/>
      <c r="E3" s="37"/>
      <c r="F3" s="37"/>
      <c r="G3" s="37"/>
      <c r="H3" s="37"/>
      <c r="I3" s="37"/>
      <c r="J3" s="37"/>
    </row>
    <row r="4" spans="2:23" ht="24" customHeight="1" x14ac:dyDescent="0.55000000000000004">
      <c r="B4" s="37" t="s">
        <v>754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</row>
    <row r="5" spans="2:23" ht="24" x14ac:dyDescent="0.55000000000000004">
      <c r="B5" s="37" t="s">
        <v>556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W5" s="750"/>
    </row>
    <row r="6" spans="2:23" ht="32.25" customHeight="1" x14ac:dyDescent="0.5">
      <c r="B6" s="977" t="s">
        <v>20</v>
      </c>
      <c r="C6" s="977"/>
      <c r="D6" s="977"/>
      <c r="E6" s="977"/>
      <c r="F6" s="977"/>
      <c r="G6" s="977"/>
      <c r="H6" s="977"/>
      <c r="I6" s="977"/>
      <c r="J6" s="977"/>
      <c r="K6" s="977"/>
      <c r="L6" s="977"/>
      <c r="M6" s="977"/>
      <c r="N6" s="977"/>
      <c r="O6" s="977"/>
      <c r="P6" s="977"/>
      <c r="Q6" s="977"/>
      <c r="R6" s="977"/>
      <c r="S6" s="977"/>
    </row>
    <row r="7" spans="2:23" ht="9.75" customHeight="1" x14ac:dyDescent="0.55000000000000004">
      <c r="B7" s="4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</row>
    <row r="8" spans="2:23" ht="25.5" customHeight="1" x14ac:dyDescent="0.55000000000000004">
      <c r="B8" s="1150" t="s">
        <v>0</v>
      </c>
      <c r="C8" s="1150"/>
      <c r="D8" s="1150"/>
      <c r="E8" s="1150"/>
      <c r="F8" s="1150"/>
      <c r="G8" s="1150"/>
      <c r="H8" s="69"/>
      <c r="I8" s="1151" t="s">
        <v>1</v>
      </c>
      <c r="J8" s="1151"/>
      <c r="K8" s="1151"/>
      <c r="L8" s="1151"/>
      <c r="M8" s="1151"/>
      <c r="N8" s="1151"/>
      <c r="O8" s="1151"/>
      <c r="P8" s="1151"/>
      <c r="Q8" s="1151"/>
      <c r="R8" s="69"/>
      <c r="S8" s="69"/>
    </row>
    <row r="9" spans="2:23" ht="14.25" customHeight="1" thickBot="1" x14ac:dyDescent="0.5">
      <c r="B9" s="646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</row>
    <row r="10" spans="2:23" ht="24" customHeight="1" thickTop="1" x14ac:dyDescent="0.2">
      <c r="B10" s="1152" t="s">
        <v>2</v>
      </c>
      <c r="C10" s="1155" t="s">
        <v>3</v>
      </c>
      <c r="D10" s="1158" t="s">
        <v>743</v>
      </c>
      <c r="E10" s="1159"/>
      <c r="F10" s="1159"/>
      <c r="G10" s="1159"/>
      <c r="H10" s="1160"/>
      <c r="I10" s="1158" t="s">
        <v>4</v>
      </c>
      <c r="J10" s="1159"/>
      <c r="K10" s="1159"/>
      <c r="L10" s="1159"/>
      <c r="M10" s="1160"/>
      <c r="N10" s="1158" t="s">
        <v>5</v>
      </c>
      <c r="O10" s="1159"/>
      <c r="P10" s="1159"/>
      <c r="Q10" s="1160"/>
      <c r="R10" s="1144" t="s">
        <v>6</v>
      </c>
      <c r="S10" s="1147" t="s">
        <v>7</v>
      </c>
    </row>
    <row r="11" spans="2:23" ht="26.25" customHeight="1" thickBot="1" x14ac:dyDescent="0.25">
      <c r="B11" s="1153"/>
      <c r="C11" s="1156"/>
      <c r="D11" s="1161"/>
      <c r="E11" s="1162"/>
      <c r="F11" s="1162"/>
      <c r="G11" s="1162"/>
      <c r="H11" s="1163"/>
      <c r="I11" s="1161"/>
      <c r="J11" s="1162"/>
      <c r="K11" s="1162"/>
      <c r="L11" s="1162"/>
      <c r="M11" s="1163"/>
      <c r="N11" s="1161"/>
      <c r="O11" s="1162"/>
      <c r="P11" s="1162"/>
      <c r="Q11" s="1163"/>
      <c r="R11" s="1145"/>
      <c r="S11" s="1148"/>
    </row>
    <row r="12" spans="2:23" ht="118.5" customHeight="1" thickBot="1" x14ac:dyDescent="0.25">
      <c r="B12" s="1154"/>
      <c r="C12" s="1157"/>
      <c r="D12" s="741" t="s">
        <v>8</v>
      </c>
      <c r="E12" s="741" t="s">
        <v>9</v>
      </c>
      <c r="F12" s="741" t="s">
        <v>10</v>
      </c>
      <c r="G12" s="741" t="s">
        <v>11</v>
      </c>
      <c r="H12" s="741" t="s">
        <v>12</v>
      </c>
      <c r="I12" s="741" t="s">
        <v>8</v>
      </c>
      <c r="J12" s="741" t="s">
        <v>9</v>
      </c>
      <c r="K12" s="741" t="s">
        <v>10</v>
      </c>
      <c r="L12" s="741" t="s">
        <v>11</v>
      </c>
      <c r="M12" s="741" t="s">
        <v>12</v>
      </c>
      <c r="N12" s="741" t="s">
        <v>13</v>
      </c>
      <c r="O12" s="741" t="s">
        <v>14</v>
      </c>
      <c r="P12" s="741" t="s">
        <v>15</v>
      </c>
      <c r="Q12" s="741" t="s">
        <v>16</v>
      </c>
      <c r="R12" s="1146"/>
      <c r="S12" s="1149"/>
    </row>
    <row r="13" spans="2:23" ht="29.25" customHeight="1" thickTop="1" thickBot="1" x14ac:dyDescent="0.6">
      <c r="B13" s="647"/>
      <c r="C13" s="648"/>
      <c r="D13" s="649"/>
      <c r="E13" s="649"/>
      <c r="F13" s="649"/>
      <c r="G13" s="649"/>
      <c r="H13" s="649"/>
      <c r="I13" s="649"/>
      <c r="J13" s="649"/>
      <c r="K13" s="649"/>
      <c r="L13" s="649"/>
      <c r="M13" s="649"/>
      <c r="N13" s="649"/>
      <c r="O13" s="649"/>
      <c r="P13" s="649"/>
      <c r="Q13" s="649"/>
      <c r="R13" s="650"/>
      <c r="S13" s="651"/>
    </row>
    <row r="14" spans="2:23" ht="29.25" customHeight="1" thickBot="1" x14ac:dyDescent="0.6">
      <c r="B14" s="647"/>
      <c r="C14" s="652"/>
      <c r="D14" s="649"/>
      <c r="E14" s="649"/>
      <c r="F14" s="649"/>
      <c r="G14" s="649"/>
      <c r="H14" s="649"/>
      <c r="I14" s="649"/>
      <c r="J14" s="649"/>
      <c r="K14" s="649"/>
      <c r="L14" s="649"/>
      <c r="M14" s="649"/>
      <c r="N14" s="649"/>
      <c r="O14" s="649"/>
      <c r="P14" s="649"/>
      <c r="Q14" s="649"/>
      <c r="R14" s="649"/>
      <c r="S14" s="651"/>
    </row>
    <row r="15" spans="2:23" ht="29.25" customHeight="1" thickBot="1" x14ac:dyDescent="0.6">
      <c r="B15" s="647"/>
      <c r="C15" s="652"/>
      <c r="D15" s="649"/>
      <c r="E15" s="649"/>
      <c r="F15" s="649"/>
      <c r="G15" s="649"/>
      <c r="H15" s="649"/>
      <c r="I15" s="649"/>
      <c r="J15" s="649"/>
      <c r="K15" s="649"/>
      <c r="L15" s="649"/>
      <c r="M15" s="649"/>
      <c r="N15" s="649"/>
      <c r="O15" s="649"/>
      <c r="P15" s="649"/>
      <c r="Q15" s="649"/>
      <c r="R15" s="650"/>
      <c r="S15" s="651"/>
    </row>
    <row r="16" spans="2:23" ht="29.25" customHeight="1" thickBot="1" x14ac:dyDescent="0.6">
      <c r="B16" s="647"/>
      <c r="C16" s="652"/>
      <c r="D16" s="649"/>
      <c r="E16" s="649"/>
      <c r="F16" s="649"/>
      <c r="G16" s="649"/>
      <c r="H16" s="649"/>
      <c r="I16" s="649"/>
      <c r="J16" s="649"/>
      <c r="K16" s="649"/>
      <c r="L16" s="649"/>
      <c r="M16" s="649"/>
      <c r="N16" s="649"/>
      <c r="O16" s="649"/>
      <c r="P16" s="649"/>
      <c r="Q16" s="649"/>
      <c r="R16" s="649"/>
      <c r="S16" s="651"/>
    </row>
    <row r="17" spans="2:19" ht="29.25" customHeight="1" thickBot="1" x14ac:dyDescent="0.6">
      <c r="B17" s="653"/>
      <c r="C17" s="652"/>
      <c r="D17" s="649"/>
      <c r="E17" s="649"/>
      <c r="F17" s="649"/>
      <c r="G17" s="649"/>
      <c r="H17" s="649"/>
      <c r="I17" s="649"/>
      <c r="J17" s="649"/>
      <c r="K17" s="649"/>
      <c r="L17" s="649"/>
      <c r="M17" s="649"/>
      <c r="N17" s="649"/>
      <c r="O17" s="649"/>
      <c r="P17" s="649"/>
      <c r="Q17" s="649"/>
      <c r="R17" s="649"/>
      <c r="S17" s="651"/>
    </row>
    <row r="18" spans="2:19" ht="29.25" customHeight="1" thickBot="1" x14ac:dyDescent="0.6">
      <c r="B18" s="654"/>
      <c r="C18" s="655"/>
      <c r="D18" s="656"/>
      <c r="E18" s="656"/>
      <c r="F18" s="656"/>
      <c r="G18" s="656"/>
      <c r="H18" s="656"/>
      <c r="I18" s="656"/>
      <c r="J18" s="656"/>
      <c r="K18" s="656"/>
      <c r="L18" s="656"/>
      <c r="M18" s="656"/>
      <c r="N18" s="656"/>
      <c r="O18" s="656"/>
      <c r="P18" s="656"/>
      <c r="Q18" s="656"/>
      <c r="R18" s="657"/>
      <c r="S18" s="658"/>
    </row>
    <row r="19" spans="2:19" ht="29.25" customHeight="1" thickTop="1" x14ac:dyDescent="0.5">
      <c r="B19" s="659" t="s">
        <v>17</v>
      </c>
      <c r="C19" s="660" t="s">
        <v>18</v>
      </c>
      <c r="D19" s="661"/>
      <c r="E19" s="661"/>
      <c r="F19" s="661"/>
      <c r="G19" s="661"/>
      <c r="H19" s="661"/>
      <c r="I19" s="661"/>
      <c r="J19" s="661"/>
    </row>
    <row r="20" spans="2:19" ht="21.75" customHeight="1" x14ac:dyDescent="0.5">
      <c r="B20" s="330" t="s">
        <v>203</v>
      </c>
      <c r="C20" s="330" t="s">
        <v>19</v>
      </c>
      <c r="D20" s="44"/>
      <c r="E20" s="44"/>
      <c r="F20" s="44"/>
      <c r="G20" s="44"/>
      <c r="H20" s="44"/>
      <c r="I20" s="44"/>
      <c r="J20" s="44"/>
    </row>
    <row r="21" spans="2:19" ht="21.75" x14ac:dyDescent="0.5">
      <c r="C21" s="330" t="s">
        <v>641</v>
      </c>
    </row>
  </sheetData>
  <mergeCells count="10">
    <mergeCell ref="R10:R12"/>
    <mergeCell ref="S10:S12"/>
    <mergeCell ref="B6:S6"/>
    <mergeCell ref="B8:G8"/>
    <mergeCell ref="I8:Q8"/>
    <mergeCell ref="B10:B12"/>
    <mergeCell ref="C10:C12"/>
    <mergeCell ref="D10:H11"/>
    <mergeCell ref="I10:M11"/>
    <mergeCell ref="N10:Q11"/>
  </mergeCells>
  <phoneticPr fontId="18" type="noConversion"/>
  <pageMargins left="0.78740157480314965" right="0.19685039370078741" top="0.74803149606299213" bottom="0.74803149606299213" header="0.31496062992125984" footer="0.31496062992125984"/>
  <pageSetup paperSize="9" scale="73" orientation="portrait" verticalDpi="300" r:id="rId1"/>
  <headerFooter>
    <oddFooter>&amp;C&amp;"CordiaUPC,ธรรมดา"&amp;14 22</oddFooter>
  </headerFooter>
  <colBreaks count="1" manualBreakCount="1">
    <brk id="21" max="1048575" man="1"/>
  </col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15"/>
  <sheetViews>
    <sheetView showGridLines="0" view="pageBreakPreview" zoomScaleNormal="100" zoomScaleSheetLayoutView="100" workbookViewId="0">
      <selection activeCell="B1" sqref="B1"/>
    </sheetView>
  </sheetViews>
  <sheetFormatPr defaultRowHeight="12.75" x14ac:dyDescent="0.2"/>
  <cols>
    <col min="1" max="1" width="1.85546875" customWidth="1"/>
    <col min="2" max="2" width="18" customWidth="1"/>
    <col min="3" max="3" width="13.42578125" customWidth="1"/>
    <col min="4" max="4" width="9.85546875" customWidth="1"/>
    <col min="5" max="5" width="10.7109375" customWidth="1"/>
    <col min="6" max="6" width="11.85546875" customWidth="1"/>
    <col min="7" max="7" width="13.28515625" customWidth="1"/>
    <col min="8" max="8" width="12.140625" customWidth="1"/>
    <col min="9" max="10" width="16.140625" customWidth="1"/>
    <col min="11" max="11" width="12.5703125" customWidth="1"/>
    <col min="12" max="12" width="9.140625" customWidth="1"/>
    <col min="13" max="13" width="10.28515625" customWidth="1"/>
    <col min="14" max="14" width="9.5703125" customWidth="1"/>
    <col min="15" max="15" width="15.85546875" customWidth="1"/>
    <col min="16" max="16" width="9.5703125" customWidth="1"/>
    <col min="17" max="17" width="2" customWidth="1"/>
  </cols>
  <sheetData>
    <row r="1" spans="2:18" ht="24" x14ac:dyDescent="0.55000000000000004">
      <c r="B1" s="27" t="s">
        <v>849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spans="2:18" ht="17.25" customHeight="1" thickBot="1" x14ac:dyDescent="0.6">
      <c r="B2" s="179"/>
      <c r="C2" s="179"/>
      <c r="D2" s="179"/>
      <c r="E2" s="179"/>
      <c r="F2" s="179"/>
      <c r="G2" s="181"/>
      <c r="H2" s="180"/>
      <c r="I2" s="181"/>
      <c r="J2" s="181"/>
      <c r="K2" s="182"/>
      <c r="L2" s="182"/>
      <c r="M2" s="182"/>
      <c r="N2" s="182"/>
      <c r="O2" s="182"/>
      <c r="P2" s="182"/>
    </row>
    <row r="3" spans="2:18" ht="44.25" customHeight="1" x14ac:dyDescent="0.2">
      <c r="B3" s="1171" t="s">
        <v>542</v>
      </c>
      <c r="C3" s="1164" t="s">
        <v>464</v>
      </c>
      <c r="D3" s="1164" t="s">
        <v>349</v>
      </c>
      <c r="E3" s="1164"/>
      <c r="F3" s="1164" t="s">
        <v>543</v>
      </c>
      <c r="G3" s="1164" t="s">
        <v>44</v>
      </c>
      <c r="H3" s="1164" t="s">
        <v>351</v>
      </c>
      <c r="I3" s="1164" t="s">
        <v>463</v>
      </c>
      <c r="J3" s="1164" t="s">
        <v>45</v>
      </c>
      <c r="K3" s="1166" t="s">
        <v>805</v>
      </c>
      <c r="L3" s="1167"/>
      <c r="M3" s="1167"/>
      <c r="N3" s="1168"/>
      <c r="O3" s="1169" t="s">
        <v>330</v>
      </c>
      <c r="P3" s="168"/>
      <c r="R3" s="720" t="s">
        <v>709</v>
      </c>
    </row>
    <row r="4" spans="2:18" ht="45" customHeight="1" x14ac:dyDescent="0.55000000000000004">
      <c r="B4" s="1172"/>
      <c r="C4" s="1165"/>
      <c r="D4" s="176" t="s">
        <v>350</v>
      </c>
      <c r="E4" s="176" t="s">
        <v>326</v>
      </c>
      <c r="F4" s="1165"/>
      <c r="G4" s="1165"/>
      <c r="H4" s="1165"/>
      <c r="I4" s="1165"/>
      <c r="J4" s="1165"/>
      <c r="K4" s="176" t="s">
        <v>806</v>
      </c>
      <c r="L4" s="176" t="s">
        <v>326</v>
      </c>
      <c r="M4" s="843" t="s">
        <v>807</v>
      </c>
      <c r="N4" s="176" t="s">
        <v>326</v>
      </c>
      <c r="O4" s="1170"/>
      <c r="P4" s="168"/>
      <c r="R4" s="627" t="s">
        <v>696</v>
      </c>
    </row>
    <row r="5" spans="2:18" ht="24" x14ac:dyDescent="0.55000000000000004">
      <c r="B5" s="183"/>
      <c r="C5" s="15"/>
      <c r="D5" s="177"/>
      <c r="E5" s="177"/>
      <c r="F5" s="177"/>
      <c r="G5" s="424"/>
      <c r="H5" s="178"/>
      <c r="I5" s="424"/>
      <c r="J5" s="424"/>
      <c r="K5" s="177"/>
      <c r="L5" s="177"/>
      <c r="M5" s="177"/>
      <c r="N5" s="177"/>
      <c r="O5" s="776"/>
      <c r="P5" s="587"/>
    </row>
    <row r="6" spans="2:18" ht="24" x14ac:dyDescent="0.55000000000000004">
      <c r="B6" s="183"/>
      <c r="C6" s="177"/>
      <c r="D6" s="177"/>
      <c r="E6" s="177"/>
      <c r="F6" s="177"/>
      <c r="G6" s="177"/>
      <c r="H6" s="178"/>
      <c r="I6" s="177"/>
      <c r="J6" s="177"/>
      <c r="K6" s="673"/>
      <c r="L6" s="673"/>
      <c r="M6" s="673"/>
      <c r="N6" s="673"/>
      <c r="O6" s="777"/>
      <c r="P6" s="675"/>
      <c r="R6" s="627" t="s">
        <v>626</v>
      </c>
    </row>
    <row r="7" spans="2:18" ht="24" x14ac:dyDescent="0.55000000000000004">
      <c r="B7" s="183"/>
      <c r="C7" s="177"/>
      <c r="D7" s="177"/>
      <c r="E7" s="177"/>
      <c r="F7" s="177"/>
      <c r="G7" s="177"/>
      <c r="H7" s="178"/>
      <c r="I7" s="177"/>
      <c r="J7" s="177"/>
      <c r="K7" s="673"/>
      <c r="L7" s="673"/>
      <c r="M7" s="673"/>
      <c r="N7" s="673"/>
      <c r="O7" s="777"/>
      <c r="P7" s="675"/>
      <c r="R7" s="627" t="s">
        <v>46</v>
      </c>
    </row>
    <row r="8" spans="2:18" ht="24" x14ac:dyDescent="0.55000000000000004">
      <c r="B8" s="183"/>
      <c r="C8" s="177"/>
      <c r="D8" s="177"/>
      <c r="E8" s="177"/>
      <c r="F8" s="177"/>
      <c r="G8" s="177"/>
      <c r="H8" s="178"/>
      <c r="I8" s="177"/>
      <c r="J8" s="177"/>
      <c r="K8" s="673"/>
      <c r="L8" s="673"/>
      <c r="M8" s="673"/>
      <c r="N8" s="673"/>
      <c r="O8" s="777"/>
      <c r="P8" s="675"/>
    </row>
    <row r="9" spans="2:18" ht="24" x14ac:dyDescent="0.55000000000000004">
      <c r="B9" s="183"/>
      <c r="C9" s="177"/>
      <c r="D9" s="177"/>
      <c r="E9" s="177"/>
      <c r="F9" s="177"/>
      <c r="G9" s="177"/>
      <c r="H9" s="178"/>
      <c r="I9" s="177"/>
      <c r="J9" s="177"/>
      <c r="K9" s="673"/>
      <c r="L9" s="673"/>
      <c r="M9" s="673"/>
      <c r="N9" s="673"/>
      <c r="O9" s="777"/>
      <c r="P9" s="675"/>
    </row>
    <row r="10" spans="2:18" ht="24" x14ac:dyDescent="0.55000000000000004">
      <c r="B10" s="183"/>
      <c r="C10" s="177"/>
      <c r="D10" s="177"/>
      <c r="E10" s="177"/>
      <c r="F10" s="177"/>
      <c r="G10" s="177"/>
      <c r="H10" s="178"/>
      <c r="I10" s="177"/>
      <c r="J10" s="177"/>
      <c r="K10" s="673"/>
      <c r="L10" s="673"/>
      <c r="M10" s="673"/>
      <c r="N10" s="673"/>
      <c r="O10" s="777"/>
      <c r="P10" s="675"/>
    </row>
    <row r="11" spans="2:18" ht="24" x14ac:dyDescent="0.55000000000000004">
      <c r="B11" s="183"/>
      <c r="C11" s="177"/>
      <c r="D11" s="177"/>
      <c r="E11" s="177"/>
      <c r="F11" s="177"/>
      <c r="G11" s="177"/>
      <c r="H11" s="178"/>
      <c r="I11" s="177"/>
      <c r="J11" s="177"/>
      <c r="K11" s="673"/>
      <c r="L11" s="673"/>
      <c r="M11" s="673"/>
      <c r="N11" s="673"/>
      <c r="O11" s="777"/>
      <c r="P11" s="675"/>
    </row>
    <row r="12" spans="2:18" ht="24.75" thickBot="1" x14ac:dyDescent="0.6">
      <c r="B12" s="185"/>
      <c r="C12" s="186"/>
      <c r="D12" s="186"/>
      <c r="E12" s="186"/>
      <c r="F12" s="186"/>
      <c r="G12" s="186"/>
      <c r="H12" s="187"/>
      <c r="I12" s="186"/>
      <c r="J12" s="186"/>
      <c r="K12" s="674"/>
      <c r="L12" s="674"/>
      <c r="M12" s="674"/>
      <c r="N12" s="674"/>
      <c r="O12" s="778"/>
      <c r="P12" s="675"/>
    </row>
    <row r="13" spans="2:18" ht="24" x14ac:dyDescent="0.55000000000000004">
      <c r="B13" s="578" t="s">
        <v>808</v>
      </c>
      <c r="C13" s="587"/>
      <c r="D13" s="587"/>
      <c r="E13" s="587"/>
      <c r="F13" s="587"/>
      <c r="G13" s="587"/>
      <c r="H13" s="213"/>
      <c r="I13" s="587"/>
      <c r="J13" s="587"/>
      <c r="K13" s="675"/>
      <c r="L13" s="675"/>
      <c r="M13" s="675"/>
      <c r="N13" s="675"/>
      <c r="O13" s="676"/>
      <c r="P13" s="675"/>
    </row>
    <row r="14" spans="2:18" ht="24" x14ac:dyDescent="0.55000000000000004">
      <c r="B14" s="677"/>
      <c r="C14" s="180"/>
      <c r="D14" s="180"/>
      <c r="E14" s="180"/>
      <c r="F14" s="180"/>
      <c r="G14" s="587"/>
      <c r="H14" s="213"/>
      <c r="I14" s="587"/>
      <c r="J14" s="587"/>
      <c r="K14" s="675"/>
      <c r="L14" s="675"/>
      <c r="M14" s="675"/>
      <c r="N14" s="675"/>
      <c r="O14" s="676"/>
      <c r="P14" s="675"/>
    </row>
    <row r="15" spans="2:18" ht="8.25" customHeight="1" x14ac:dyDescent="0.45">
      <c r="B15" s="578"/>
    </row>
  </sheetData>
  <mergeCells count="10">
    <mergeCell ref="I3:I4"/>
    <mergeCell ref="J3:J4"/>
    <mergeCell ref="K3:N3"/>
    <mergeCell ref="O3:O4"/>
    <mergeCell ref="B3:B4"/>
    <mergeCell ref="C3:C4"/>
    <mergeCell ref="D3:E3"/>
    <mergeCell ref="F3:F4"/>
    <mergeCell ref="G3:G4"/>
    <mergeCell ref="H3:H4"/>
  </mergeCells>
  <printOptions horizontalCentered="1"/>
  <pageMargins left="0.19685039370078741" right="0.15748031496062992" top="1.5748031496062993" bottom="0.55118110236220474" header="0.51181102362204722" footer="0.19685039370078741"/>
  <pageSetup paperSize="9" scale="81" orientation="landscape" r:id="rId1"/>
  <headerFooter alignWithMargins="0">
    <oddFooter>&amp;C&amp;"BrowalliaUPC,ธรรมดา"&amp;14 23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39"/>
  <sheetViews>
    <sheetView showGridLines="0" view="pageBreakPreview" zoomScaleNormal="100" zoomScaleSheetLayoutView="100" workbookViewId="0">
      <selection activeCell="M7" sqref="M7"/>
    </sheetView>
  </sheetViews>
  <sheetFormatPr defaultRowHeight="12.75" x14ac:dyDescent="0.2"/>
  <cols>
    <col min="1" max="1" width="2" customWidth="1"/>
    <col min="2" max="2" width="16.28515625" customWidth="1"/>
    <col min="3" max="3" width="13.140625" customWidth="1"/>
    <col min="5" max="5" width="8.85546875" customWidth="1"/>
    <col min="6" max="6" width="8.28515625" customWidth="1"/>
    <col min="7" max="7" width="13.28515625" customWidth="1"/>
    <col min="8" max="8" width="12" customWidth="1"/>
    <col min="11" max="11" width="14.5703125" customWidth="1"/>
    <col min="12" max="12" width="11" customWidth="1"/>
    <col min="13" max="13" width="10.85546875" customWidth="1"/>
    <col min="14" max="14" width="7.85546875" customWidth="1"/>
    <col min="15" max="15" width="10.85546875" customWidth="1"/>
    <col min="16" max="16" width="8" customWidth="1"/>
    <col min="17" max="17" width="15.85546875" customWidth="1"/>
    <col min="18" max="18" width="1.85546875" customWidth="1"/>
  </cols>
  <sheetData>
    <row r="1" spans="2:19" ht="24" x14ac:dyDescent="0.55000000000000004">
      <c r="B1" s="27" t="s">
        <v>850</v>
      </c>
      <c r="C1" s="27"/>
      <c r="D1" s="27"/>
      <c r="E1" s="27"/>
      <c r="F1" s="27"/>
      <c r="G1" s="40"/>
      <c r="H1" s="27"/>
      <c r="I1" s="27"/>
      <c r="J1" s="27"/>
      <c r="K1" s="27"/>
      <c r="L1" s="40"/>
      <c r="M1" s="27"/>
      <c r="N1" s="27"/>
      <c r="O1" s="27"/>
      <c r="P1" s="27"/>
      <c r="Q1" s="40"/>
    </row>
    <row r="2" spans="2:19" ht="17.25" customHeight="1" thickBot="1" x14ac:dyDescent="0.6">
      <c r="B2" s="98"/>
      <c r="C2" s="98"/>
      <c r="D2" s="98"/>
      <c r="E2" s="98"/>
      <c r="F2" s="98"/>
      <c r="G2" s="181"/>
      <c r="H2" s="98"/>
      <c r="I2" s="98"/>
      <c r="J2" s="98"/>
      <c r="K2" s="179"/>
      <c r="L2" s="181"/>
      <c r="M2" s="182"/>
      <c r="N2" s="182"/>
      <c r="O2" s="182"/>
      <c r="P2" s="182"/>
      <c r="Q2" s="182"/>
    </row>
    <row r="3" spans="2:19" ht="42.75" customHeight="1" x14ac:dyDescent="0.2">
      <c r="B3" s="1171" t="s">
        <v>542</v>
      </c>
      <c r="C3" s="1175" t="s">
        <v>465</v>
      </c>
      <c r="D3" s="1164" t="s">
        <v>349</v>
      </c>
      <c r="E3" s="1164"/>
      <c r="F3" s="1175" t="s">
        <v>544</v>
      </c>
      <c r="G3" s="1164" t="s">
        <v>44</v>
      </c>
      <c r="H3" s="1164" t="s">
        <v>545</v>
      </c>
      <c r="I3" s="1173" t="s">
        <v>546</v>
      </c>
      <c r="J3" s="1174"/>
      <c r="K3" s="1175" t="s">
        <v>466</v>
      </c>
      <c r="L3" s="1164" t="s">
        <v>45</v>
      </c>
      <c r="M3" s="1166" t="s">
        <v>805</v>
      </c>
      <c r="N3" s="1167"/>
      <c r="O3" s="1167"/>
      <c r="P3" s="1168"/>
      <c r="Q3" s="1169" t="s">
        <v>330</v>
      </c>
      <c r="S3" s="720" t="s">
        <v>709</v>
      </c>
    </row>
    <row r="4" spans="2:19" ht="42.75" customHeight="1" x14ac:dyDescent="0.55000000000000004">
      <c r="B4" s="1172"/>
      <c r="C4" s="1177"/>
      <c r="D4" s="176" t="s">
        <v>350</v>
      </c>
      <c r="E4" s="176" t="s">
        <v>326</v>
      </c>
      <c r="F4" s="1177"/>
      <c r="G4" s="1165"/>
      <c r="H4" s="1165"/>
      <c r="I4" s="333" t="s">
        <v>294</v>
      </c>
      <c r="J4" s="334" t="s">
        <v>326</v>
      </c>
      <c r="K4" s="1176"/>
      <c r="L4" s="1165"/>
      <c r="M4" s="176" t="s">
        <v>806</v>
      </c>
      <c r="N4" s="176" t="s">
        <v>326</v>
      </c>
      <c r="O4" s="843" t="s">
        <v>807</v>
      </c>
      <c r="P4" s="176" t="s">
        <v>326</v>
      </c>
      <c r="Q4" s="1170"/>
      <c r="S4" s="627"/>
    </row>
    <row r="5" spans="2:19" s="425" customFormat="1" ht="25.5" customHeight="1" x14ac:dyDescent="0.55000000000000004">
      <c r="B5" s="844"/>
      <c r="C5" s="845"/>
      <c r="D5" s="426"/>
      <c r="E5" s="426"/>
      <c r="F5" s="426"/>
      <c r="G5" s="424"/>
      <c r="H5" s="426"/>
      <c r="I5" s="426"/>
      <c r="J5" s="846"/>
      <c r="K5" s="427"/>
      <c r="L5" s="424"/>
      <c r="M5" s="426"/>
      <c r="N5" s="426"/>
      <c r="O5" s="426"/>
      <c r="P5" s="426"/>
      <c r="Q5" s="776"/>
    </row>
    <row r="6" spans="2:19" ht="24" x14ac:dyDescent="0.55000000000000004">
      <c r="B6" s="183"/>
      <c r="C6" s="177"/>
      <c r="D6" s="177"/>
      <c r="E6" s="177"/>
      <c r="F6" s="177"/>
      <c r="G6" s="177"/>
      <c r="H6" s="178"/>
      <c r="I6" s="178"/>
      <c r="J6" s="178"/>
      <c r="K6" s="177"/>
      <c r="L6" s="177"/>
      <c r="M6" s="673"/>
      <c r="N6" s="673"/>
      <c r="O6" s="673"/>
      <c r="P6" s="673"/>
      <c r="Q6" s="777"/>
      <c r="S6" s="627" t="s">
        <v>626</v>
      </c>
    </row>
    <row r="7" spans="2:19" ht="24" x14ac:dyDescent="0.55000000000000004">
      <c r="B7" s="183"/>
      <c r="C7" s="177"/>
      <c r="D7" s="177"/>
      <c r="E7" s="177"/>
      <c r="F7" s="177"/>
      <c r="G7" s="177"/>
      <c r="H7" s="178"/>
      <c r="I7" s="178"/>
      <c r="J7" s="178"/>
      <c r="K7" s="177"/>
      <c r="L7" s="177"/>
      <c r="M7" s="673"/>
      <c r="N7" s="673"/>
      <c r="O7" s="673"/>
      <c r="P7" s="673"/>
      <c r="Q7" s="777"/>
      <c r="S7" s="627" t="s">
        <v>46</v>
      </c>
    </row>
    <row r="8" spans="2:19" ht="24" x14ac:dyDescent="0.55000000000000004">
      <c r="B8" s="183"/>
      <c r="C8" s="177"/>
      <c r="D8" s="177"/>
      <c r="E8" s="177"/>
      <c r="F8" s="177"/>
      <c r="G8" s="177"/>
      <c r="H8" s="178"/>
      <c r="I8" s="178"/>
      <c r="J8" s="178"/>
      <c r="K8" s="177"/>
      <c r="L8" s="177"/>
      <c r="M8" s="673"/>
      <c r="N8" s="673"/>
      <c r="O8" s="673"/>
      <c r="P8" s="673"/>
      <c r="Q8" s="777"/>
    </row>
    <row r="9" spans="2:19" ht="24" x14ac:dyDescent="0.55000000000000004">
      <c r="B9" s="183"/>
      <c r="C9" s="177"/>
      <c r="D9" s="177"/>
      <c r="E9" s="177"/>
      <c r="F9" s="177"/>
      <c r="G9" s="177"/>
      <c r="H9" s="178"/>
      <c r="I9" s="178"/>
      <c r="J9" s="178"/>
      <c r="K9" s="177"/>
      <c r="L9" s="177"/>
      <c r="M9" s="673"/>
      <c r="N9" s="673"/>
      <c r="O9" s="673"/>
      <c r="P9" s="673"/>
      <c r="Q9" s="777"/>
    </row>
    <row r="10" spans="2:19" ht="24" x14ac:dyDescent="0.55000000000000004">
      <c r="B10" s="183"/>
      <c r="C10" s="177"/>
      <c r="D10" s="177"/>
      <c r="E10" s="177"/>
      <c r="F10" s="177"/>
      <c r="G10" s="177"/>
      <c r="H10" s="178"/>
      <c r="I10" s="178"/>
      <c r="J10" s="178"/>
      <c r="K10" s="177"/>
      <c r="L10" s="177"/>
      <c r="M10" s="673"/>
      <c r="N10" s="673"/>
      <c r="O10" s="673"/>
      <c r="P10" s="673"/>
      <c r="Q10" s="777"/>
    </row>
    <row r="11" spans="2:19" ht="24" x14ac:dyDescent="0.55000000000000004">
      <c r="B11" s="183"/>
      <c r="C11" s="177"/>
      <c r="D11" s="177"/>
      <c r="E11" s="177"/>
      <c r="F11" s="177"/>
      <c r="G11" s="177"/>
      <c r="H11" s="178"/>
      <c r="I11" s="178"/>
      <c r="J11" s="178"/>
      <c r="K11" s="177"/>
      <c r="L11" s="177"/>
      <c r="M11" s="673"/>
      <c r="N11" s="673"/>
      <c r="O11" s="673"/>
      <c r="P11" s="673"/>
      <c r="Q11" s="777"/>
    </row>
    <row r="12" spans="2:19" ht="24.75" thickBot="1" x14ac:dyDescent="0.6">
      <c r="B12" s="185"/>
      <c r="C12" s="186"/>
      <c r="D12" s="186"/>
      <c r="E12" s="186"/>
      <c r="F12" s="186"/>
      <c r="G12" s="186"/>
      <c r="H12" s="187"/>
      <c r="I12" s="187"/>
      <c r="J12" s="187"/>
      <c r="K12" s="186"/>
      <c r="L12" s="186"/>
      <c r="M12" s="674"/>
      <c r="N12" s="674"/>
      <c r="O12" s="674"/>
      <c r="P12" s="674"/>
      <c r="Q12" s="778"/>
    </row>
    <row r="13" spans="2:19" ht="24" x14ac:dyDescent="0.55000000000000004">
      <c r="B13" s="578" t="s">
        <v>808</v>
      </c>
      <c r="C13" s="587"/>
      <c r="D13" s="587"/>
      <c r="E13" s="587"/>
      <c r="F13" s="587"/>
      <c r="G13" s="587"/>
      <c r="H13" s="213"/>
      <c r="I13" s="587"/>
      <c r="J13" s="587"/>
      <c r="K13" s="675"/>
      <c r="L13" s="675"/>
      <c r="M13" s="675"/>
      <c r="N13" s="675"/>
      <c r="O13" s="676"/>
      <c r="Q13" s="676"/>
    </row>
    <row r="14" spans="2:19" ht="24" x14ac:dyDescent="0.55000000000000004">
      <c r="B14" s="677"/>
      <c r="C14" s="180"/>
      <c r="D14" s="180"/>
      <c r="E14" s="180"/>
      <c r="F14" s="180"/>
      <c r="G14" s="587"/>
      <c r="H14" s="213"/>
      <c r="I14" s="587"/>
      <c r="J14" s="587"/>
      <c r="K14" s="675"/>
      <c r="L14" s="675"/>
      <c r="M14" s="675"/>
      <c r="N14" s="675"/>
      <c r="O14" s="676"/>
      <c r="Q14" s="676"/>
    </row>
    <row r="15" spans="2:19" ht="24.75" customHeight="1" x14ac:dyDescent="0.45">
      <c r="B15" s="578"/>
    </row>
    <row r="16" spans="2:19" ht="4.5" customHeight="1" x14ac:dyDescent="0.35">
      <c r="B16" s="54"/>
    </row>
    <row r="39" spans="2:15" x14ac:dyDescent="0.2">
      <c r="B39" t="s">
        <v>158</v>
      </c>
      <c r="C39" t="s">
        <v>159</v>
      </c>
      <c r="D39">
        <v>15</v>
      </c>
      <c r="E39" t="s">
        <v>160</v>
      </c>
      <c r="F39">
        <v>48</v>
      </c>
      <c r="I39">
        <v>6240</v>
      </c>
      <c r="J39" s="423"/>
      <c r="K39">
        <v>30.87</v>
      </c>
      <c r="M39">
        <v>30</v>
      </c>
      <c r="O39">
        <v>30</v>
      </c>
    </row>
  </sheetData>
  <mergeCells count="11">
    <mergeCell ref="B3:B4"/>
    <mergeCell ref="C3:C4"/>
    <mergeCell ref="D3:E3"/>
    <mergeCell ref="F3:F4"/>
    <mergeCell ref="G3:G4"/>
    <mergeCell ref="H3:H4"/>
    <mergeCell ref="I3:J3"/>
    <mergeCell ref="K3:K4"/>
    <mergeCell ref="L3:L4"/>
    <mergeCell ref="M3:P3"/>
    <mergeCell ref="Q3:Q4"/>
  </mergeCells>
  <pageMargins left="0.31496062992125984" right="0.19685039370078741" top="1.299212598425197" bottom="0.55118110236220474" header="0.51181102362204722" footer="0.27559055118110237"/>
  <pageSetup paperSize="9" scale="80" orientation="landscape" r:id="rId1"/>
  <headerFooter alignWithMargins="0">
    <oddFooter>&amp;C&amp;"CordiaUPC,ธรรมดา"&amp;14 24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C2:AD17"/>
  <sheetViews>
    <sheetView showGridLines="0" view="pageBreakPreview" zoomScale="80" zoomScaleNormal="100" zoomScaleSheetLayoutView="80" workbookViewId="0">
      <selection activeCell="AB22" sqref="AB22"/>
    </sheetView>
  </sheetViews>
  <sheetFormatPr defaultRowHeight="24" x14ac:dyDescent="0.55000000000000004"/>
  <cols>
    <col min="1" max="1" width="2.5703125" style="32" customWidth="1"/>
    <col min="2" max="2" width="1.5703125" style="32" customWidth="1"/>
    <col min="3" max="3" width="6.42578125" style="32" customWidth="1"/>
    <col min="4" max="4" width="2.140625" style="32" customWidth="1"/>
    <col min="5" max="5" width="6" style="32" customWidth="1"/>
    <col min="6" max="11" width="9.140625" style="32"/>
    <col min="12" max="12" width="12.7109375" style="32" customWidth="1"/>
    <col min="13" max="14" width="9.140625" style="32"/>
    <col min="15" max="15" width="5.42578125" style="32" customWidth="1"/>
    <col min="16" max="24" width="9.140625" style="32"/>
    <col min="25" max="26" width="12.5703125" style="32" customWidth="1"/>
    <col min="27" max="27" width="11.28515625" style="32" customWidth="1"/>
    <col min="28" max="16384" width="9.140625" style="32"/>
  </cols>
  <sheetData>
    <row r="2" spans="3:30" s="72" customFormat="1" ht="29.25" customHeight="1" x14ac:dyDescent="0.55000000000000004">
      <c r="C2" s="1181" t="s">
        <v>28</v>
      </c>
      <c r="D2" s="1181"/>
      <c r="E2" s="1181"/>
      <c r="F2" s="1181"/>
      <c r="G2" s="1181"/>
      <c r="H2" s="1181"/>
      <c r="I2" s="1181"/>
      <c r="J2" s="1181"/>
      <c r="K2" s="1181"/>
      <c r="L2" s="1181"/>
      <c r="M2" s="1181"/>
      <c r="N2" s="1181"/>
      <c r="O2" s="1181"/>
    </row>
    <row r="3" spans="3:30" s="72" customFormat="1" ht="32.25" customHeight="1" x14ac:dyDescent="0.55000000000000004">
      <c r="C3" s="1181"/>
      <c r="D3" s="1181"/>
      <c r="E3" s="1181"/>
      <c r="F3" s="1181"/>
      <c r="G3" s="1181"/>
      <c r="H3" s="1181"/>
      <c r="I3" s="1181"/>
      <c r="J3" s="1181"/>
      <c r="K3" s="1181"/>
      <c r="L3" s="1181"/>
      <c r="M3" s="1181"/>
      <c r="N3" s="1181"/>
      <c r="O3" s="1181"/>
      <c r="Q3" s="553"/>
      <c r="R3" s="588"/>
    </row>
    <row r="4" spans="3:30" s="72" customFormat="1" ht="26.25" x14ac:dyDescent="0.55000000000000004">
      <c r="E4" s="553" t="s">
        <v>547</v>
      </c>
      <c r="Q4" s="553"/>
      <c r="R4" s="588"/>
    </row>
    <row r="5" spans="3:30" s="72" customFormat="1" ht="33" customHeight="1" x14ac:dyDescent="0.55000000000000004">
      <c r="E5" s="90" t="s">
        <v>27</v>
      </c>
      <c r="Q5" s="553"/>
      <c r="R5" s="588"/>
    </row>
    <row r="6" spans="3:30" s="72" customFormat="1" ht="42.75" customHeight="1" x14ac:dyDescent="1.05">
      <c r="F6" s="617" t="s">
        <v>720</v>
      </c>
      <c r="G6" s="618"/>
      <c r="H6" s="618"/>
      <c r="I6" s="618"/>
      <c r="J6" s="618"/>
      <c r="K6" s="618"/>
      <c r="L6" s="618"/>
      <c r="P6" s="851"/>
      <c r="Q6" s="851"/>
      <c r="R6" s="851"/>
      <c r="S6" s="851"/>
      <c r="T6" s="851"/>
      <c r="U6" s="851"/>
      <c r="V6" s="851"/>
      <c r="W6" s="851"/>
      <c r="X6" s="851"/>
    </row>
    <row r="7" spans="3:30" s="72" customFormat="1" ht="32.25" customHeight="1" x14ac:dyDescent="1.05">
      <c r="F7" s="1182" t="s">
        <v>56</v>
      </c>
      <c r="G7" s="1182"/>
      <c r="H7" s="1182"/>
      <c r="I7" s="1182"/>
      <c r="J7" s="1182"/>
      <c r="K7" s="1182"/>
      <c r="L7" s="619" t="s">
        <v>55</v>
      </c>
      <c r="P7" s="627"/>
      <c r="Q7" s="548"/>
      <c r="R7" s="548"/>
      <c r="S7" s="548"/>
      <c r="T7" s="548"/>
      <c r="U7" s="548"/>
      <c r="V7" s="548"/>
      <c r="W7" s="548"/>
      <c r="X7" s="548"/>
    </row>
    <row r="8" spans="3:30" s="72" customFormat="1" ht="31.5" customHeight="1" x14ac:dyDescent="0.55000000000000004">
      <c r="F8" s="621" t="s">
        <v>60</v>
      </c>
      <c r="G8" s="1183" t="s">
        <v>54</v>
      </c>
      <c r="H8" s="1183"/>
      <c r="I8" s="1183"/>
      <c r="J8" s="1183"/>
      <c r="K8" s="1184"/>
      <c r="L8" s="620"/>
      <c r="AD8" s="589"/>
    </row>
    <row r="9" spans="3:30" s="72" customFormat="1" ht="30" customHeight="1" x14ac:dyDescent="0.55000000000000004">
      <c r="F9" s="1178"/>
      <c r="G9" s="663" t="s">
        <v>26</v>
      </c>
      <c r="H9" s="663"/>
      <c r="I9" s="663"/>
      <c r="J9" s="663"/>
      <c r="K9" s="664"/>
      <c r="L9" s="662"/>
      <c r="AD9" s="589"/>
    </row>
    <row r="10" spans="3:30" s="72" customFormat="1" ht="30" customHeight="1" x14ac:dyDescent="0.55000000000000004">
      <c r="F10" s="1179"/>
      <c r="G10" s="667" t="s">
        <v>24</v>
      </c>
      <c r="H10" s="667"/>
      <c r="I10" s="667"/>
      <c r="J10" s="667"/>
      <c r="K10" s="668"/>
      <c r="L10" s="662"/>
      <c r="AD10" s="589"/>
    </row>
    <row r="11" spans="3:30" s="72" customFormat="1" ht="30" customHeight="1" x14ac:dyDescent="0.55000000000000004">
      <c r="F11" s="1179"/>
      <c r="G11" s="667" t="s">
        <v>25</v>
      </c>
      <c r="H11" s="667"/>
      <c r="I11" s="667"/>
      <c r="J11" s="667"/>
      <c r="K11" s="668"/>
      <c r="L11" s="662"/>
      <c r="AD11" s="589"/>
    </row>
    <row r="12" spans="3:30" s="72" customFormat="1" ht="30" customHeight="1" x14ac:dyDescent="0.55000000000000004">
      <c r="F12" s="1180"/>
      <c r="G12" s="665" t="s">
        <v>739</v>
      </c>
      <c r="H12" s="665"/>
      <c r="I12" s="665"/>
      <c r="J12" s="665"/>
      <c r="K12" s="666"/>
      <c r="L12" s="662"/>
      <c r="AD12" s="589"/>
    </row>
    <row r="13" spans="3:30" s="72" customFormat="1" ht="23.25" customHeight="1" x14ac:dyDescent="0.55000000000000004">
      <c r="Q13" s="624"/>
      <c r="AD13" s="589"/>
    </row>
    <row r="14" spans="3:30" ht="24" customHeight="1" x14ac:dyDescent="0.55000000000000004">
      <c r="E14" s="72" t="s">
        <v>721</v>
      </c>
      <c r="AD14" s="396"/>
    </row>
    <row r="15" spans="3:30" x14ac:dyDescent="0.55000000000000004">
      <c r="E15" s="32" t="s">
        <v>722</v>
      </c>
      <c r="AD15" s="396"/>
    </row>
    <row r="16" spans="3:30" x14ac:dyDescent="0.55000000000000004">
      <c r="AD16" s="396"/>
    </row>
    <row r="17" spans="30:30" x14ac:dyDescent="0.55000000000000004">
      <c r="AD17" s="396"/>
    </row>
  </sheetData>
  <mergeCells count="5">
    <mergeCell ref="F9:F12"/>
    <mergeCell ref="C2:O3"/>
    <mergeCell ref="F7:K7"/>
    <mergeCell ref="G8:K8"/>
    <mergeCell ref="P6:X6"/>
  </mergeCells>
  <phoneticPr fontId="18" type="noConversion"/>
  <printOptions horizontalCentered="1"/>
  <pageMargins left="0.39370078740157483" right="0.23622047244094491" top="0.78740157480314965" bottom="0.39370078740157483" header="0.51181102362204722" footer="0.15748031496062992"/>
  <pageSetup paperSize="9" scale="92" orientation="portrait" verticalDpi="300" r:id="rId1"/>
  <headerFooter alignWithMargins="0">
    <oddFooter>&amp;C&amp;"CordiaUPC,ธรรมดา"&amp;14 25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0717" r:id="rId4" name="Check Box 13">
              <controlPr defaultSize="0" autoFill="0" autoLine="0" autoPict="0">
                <anchor moveWithCells="1">
                  <from>
                    <xdr:col>5</xdr:col>
                    <xdr:colOff>371475</xdr:colOff>
                    <xdr:row>7</xdr:row>
                    <xdr:rowOff>57150</xdr:rowOff>
                  </from>
                  <to>
                    <xdr:col>6</xdr:col>
                    <xdr:colOff>66675</xdr:colOff>
                    <xdr:row>7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718" r:id="rId5" name="Check Box 14">
              <controlPr defaultSize="0" autoFill="0" autoLine="0" autoPict="0">
                <anchor moveWithCells="1">
                  <from>
                    <xdr:col>5</xdr:col>
                    <xdr:colOff>371475</xdr:colOff>
                    <xdr:row>8</xdr:row>
                    <xdr:rowOff>47625</xdr:rowOff>
                  </from>
                  <to>
                    <xdr:col>6</xdr:col>
                    <xdr:colOff>66675</xdr:colOff>
                    <xdr:row>8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719" r:id="rId6" name="Check Box 15">
              <controlPr defaultSize="0" autoFill="0" autoLine="0" autoPict="0">
                <anchor moveWithCells="1">
                  <from>
                    <xdr:col>5</xdr:col>
                    <xdr:colOff>371475</xdr:colOff>
                    <xdr:row>9</xdr:row>
                    <xdr:rowOff>47625</xdr:rowOff>
                  </from>
                  <to>
                    <xdr:col>6</xdr:col>
                    <xdr:colOff>66675</xdr:colOff>
                    <xdr:row>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720" r:id="rId7" name="Check Box 16">
              <controlPr defaultSize="0" autoFill="0" autoLine="0" autoPict="0">
                <anchor moveWithCells="1">
                  <from>
                    <xdr:col>5</xdr:col>
                    <xdr:colOff>371475</xdr:colOff>
                    <xdr:row>11</xdr:row>
                    <xdr:rowOff>47625</xdr:rowOff>
                  </from>
                  <to>
                    <xdr:col>6</xdr:col>
                    <xdr:colOff>66675</xdr:colOff>
                    <xdr:row>11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721" r:id="rId8" name="Check Box 17">
              <controlPr defaultSize="0" autoFill="0" autoLine="0" autoPict="0">
                <anchor moveWithCells="1">
                  <from>
                    <xdr:col>5</xdr:col>
                    <xdr:colOff>371475</xdr:colOff>
                    <xdr:row>10</xdr:row>
                    <xdr:rowOff>47625</xdr:rowOff>
                  </from>
                  <to>
                    <xdr:col>6</xdr:col>
                    <xdr:colOff>76200</xdr:colOff>
                    <xdr:row>10</xdr:row>
                    <xdr:rowOff>323850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19"/>
  <sheetViews>
    <sheetView showGridLines="0" view="pageBreakPreview" zoomScaleNormal="100" workbookViewId="0"/>
  </sheetViews>
  <sheetFormatPr defaultRowHeight="12.75" x14ac:dyDescent="0.2"/>
  <cols>
    <col min="1" max="1" width="3.140625" customWidth="1"/>
    <col min="4" max="9" width="12.42578125" customWidth="1"/>
  </cols>
  <sheetData>
    <row r="2" spans="1:11" ht="39" customHeight="1" x14ac:dyDescent="0.7">
      <c r="A2" s="857" t="s">
        <v>177</v>
      </c>
      <c r="B2" s="857"/>
      <c r="C2" s="857"/>
      <c r="D2" s="857"/>
      <c r="E2" s="857"/>
      <c r="F2" s="857"/>
      <c r="G2" s="857"/>
      <c r="H2" s="857"/>
      <c r="I2" s="857"/>
      <c r="J2" s="857"/>
    </row>
    <row r="3" spans="1:11" ht="30.75" customHeight="1" x14ac:dyDescent="0.2">
      <c r="A3" s="858" t="s">
        <v>178</v>
      </c>
      <c r="B3" s="858"/>
      <c r="C3" s="858"/>
      <c r="D3" s="858"/>
      <c r="E3" s="858"/>
      <c r="F3" s="858"/>
      <c r="G3" s="858"/>
      <c r="H3" s="858"/>
      <c r="I3" s="858"/>
      <c r="J3" s="858"/>
    </row>
    <row r="4" spans="1:11" ht="15" customHeight="1" x14ac:dyDescent="0.2">
      <c r="B4" s="859"/>
      <c r="C4" s="859"/>
      <c r="D4" s="859"/>
      <c r="E4" s="8"/>
    </row>
    <row r="5" spans="1:11" ht="30.75" customHeight="1" x14ac:dyDescent="0.2">
      <c r="B5" s="860" t="s">
        <v>179</v>
      </c>
      <c r="C5" s="860"/>
      <c r="D5" s="860"/>
      <c r="F5" s="9"/>
      <c r="G5" s="9"/>
      <c r="H5" s="9"/>
      <c r="I5" s="9"/>
      <c r="J5" s="9">
        <v>1</v>
      </c>
    </row>
    <row r="6" spans="1:11" ht="31.5" customHeight="1" x14ac:dyDescent="0.7">
      <c r="B6" s="861" t="s">
        <v>180</v>
      </c>
      <c r="C6" s="861"/>
      <c r="D6" s="861"/>
      <c r="E6" s="861"/>
      <c r="F6" s="861"/>
      <c r="G6" s="861"/>
      <c r="H6" s="861"/>
      <c r="J6" s="706">
        <v>3</v>
      </c>
    </row>
    <row r="7" spans="1:11" ht="30" customHeight="1" x14ac:dyDescent="0.2">
      <c r="B7" s="855" t="s">
        <v>181</v>
      </c>
      <c r="C7" s="855"/>
      <c r="D7" s="856" t="s">
        <v>182</v>
      </c>
      <c r="E7" s="856"/>
      <c r="F7" s="856"/>
      <c r="G7" s="856"/>
      <c r="H7" s="856"/>
      <c r="I7" s="856"/>
      <c r="J7" s="707">
        <v>3</v>
      </c>
    </row>
    <row r="8" spans="1:11" ht="33.75" customHeight="1" x14ac:dyDescent="0.2">
      <c r="B8" s="855" t="s">
        <v>183</v>
      </c>
      <c r="C8" s="855"/>
      <c r="D8" s="862" t="s">
        <v>184</v>
      </c>
      <c r="E8" s="862"/>
      <c r="F8" s="862"/>
      <c r="G8" s="862"/>
      <c r="H8" s="862"/>
      <c r="I8" s="862"/>
      <c r="J8" s="707">
        <v>7</v>
      </c>
    </row>
    <row r="9" spans="1:11" ht="30.75" customHeight="1" x14ac:dyDescent="0.2">
      <c r="B9" s="855" t="s">
        <v>185</v>
      </c>
      <c r="C9" s="855"/>
      <c r="D9" s="856" t="s">
        <v>186</v>
      </c>
      <c r="E9" s="856"/>
      <c r="F9" s="856"/>
      <c r="G9" s="856"/>
      <c r="H9" s="856"/>
      <c r="I9" s="856"/>
      <c r="J9" s="707">
        <v>8</v>
      </c>
    </row>
    <row r="10" spans="1:11" ht="33.75" customHeight="1" x14ac:dyDescent="0.2">
      <c r="B10" s="855" t="s">
        <v>187</v>
      </c>
      <c r="C10" s="855"/>
      <c r="D10" s="856" t="s">
        <v>188</v>
      </c>
      <c r="E10" s="856"/>
      <c r="F10" s="856"/>
      <c r="G10" s="856"/>
      <c r="H10" s="856"/>
      <c r="I10" s="856"/>
      <c r="J10" s="707">
        <v>10</v>
      </c>
    </row>
    <row r="11" spans="1:11" ht="66" customHeight="1" x14ac:dyDescent="0.2">
      <c r="B11" s="855" t="s">
        <v>189</v>
      </c>
      <c r="C11" s="855"/>
      <c r="D11" s="856" t="s">
        <v>29</v>
      </c>
      <c r="E11" s="856"/>
      <c r="F11" s="856"/>
      <c r="G11" s="856"/>
      <c r="H11" s="856"/>
      <c r="I11" s="856"/>
      <c r="J11" s="707">
        <v>25</v>
      </c>
    </row>
    <row r="12" spans="1:11" ht="97.5" customHeight="1" x14ac:dyDescent="0.2">
      <c r="B12" s="855" t="s">
        <v>191</v>
      </c>
      <c r="C12" s="855"/>
      <c r="D12" s="856" t="s">
        <v>35</v>
      </c>
      <c r="E12" s="856"/>
      <c r="F12" s="856"/>
      <c r="G12" s="856"/>
      <c r="H12" s="856"/>
      <c r="I12" s="856"/>
      <c r="J12" s="707">
        <v>37</v>
      </c>
    </row>
    <row r="13" spans="1:11" ht="35.25" customHeight="1" x14ac:dyDescent="0.2">
      <c r="B13" s="855" t="s">
        <v>192</v>
      </c>
      <c r="C13" s="855"/>
      <c r="D13" s="856" t="s">
        <v>193</v>
      </c>
      <c r="E13" s="856"/>
      <c r="F13" s="856"/>
      <c r="G13" s="856"/>
      <c r="H13" s="856"/>
      <c r="I13" s="856"/>
      <c r="J13" s="707">
        <v>55</v>
      </c>
    </row>
    <row r="14" spans="1:11" ht="61.5" customHeight="1" x14ac:dyDescent="0.2">
      <c r="B14" s="855" t="s">
        <v>194</v>
      </c>
      <c r="C14" s="855"/>
      <c r="D14" s="856" t="s">
        <v>195</v>
      </c>
      <c r="E14" s="856"/>
      <c r="F14" s="856"/>
      <c r="G14" s="856"/>
      <c r="H14" s="856"/>
      <c r="I14" s="856"/>
      <c r="J14" s="707">
        <v>60</v>
      </c>
    </row>
    <row r="15" spans="1:11" ht="26.25" customHeight="1" x14ac:dyDescent="0.2">
      <c r="B15" s="855" t="s">
        <v>625</v>
      </c>
      <c r="C15" s="855"/>
      <c r="D15" s="10"/>
      <c r="E15" s="10"/>
    </row>
    <row r="16" spans="1:11" ht="30.75" x14ac:dyDescent="0.7">
      <c r="B16" s="695" t="s">
        <v>52</v>
      </c>
      <c r="D16" s="696" t="s">
        <v>793</v>
      </c>
      <c r="E16" s="672"/>
      <c r="F16" s="672"/>
      <c r="G16" s="672"/>
      <c r="H16" s="672"/>
      <c r="I16" s="672"/>
      <c r="J16" s="672"/>
      <c r="K16" s="672"/>
    </row>
    <row r="17" spans="2:11" ht="30.75" x14ac:dyDescent="0.7">
      <c r="B17" s="695" t="s">
        <v>53</v>
      </c>
      <c r="D17" s="696" t="s">
        <v>792</v>
      </c>
      <c r="E17" s="672"/>
      <c r="F17" s="672"/>
      <c r="G17" s="672"/>
      <c r="H17" s="672"/>
      <c r="I17" s="672"/>
      <c r="J17" s="672"/>
      <c r="K17" s="672"/>
    </row>
    <row r="19" spans="2:11" ht="30.75" x14ac:dyDescent="0.7">
      <c r="D19" s="696"/>
    </row>
  </sheetData>
  <mergeCells count="22">
    <mergeCell ref="A2:J2"/>
    <mergeCell ref="A3:J3"/>
    <mergeCell ref="B11:C11"/>
    <mergeCell ref="B4:D4"/>
    <mergeCell ref="D9:I9"/>
    <mergeCell ref="B5:D5"/>
    <mergeCell ref="B6:H6"/>
    <mergeCell ref="D8:I8"/>
    <mergeCell ref="D7:I7"/>
    <mergeCell ref="B9:C9"/>
    <mergeCell ref="B7:C7"/>
    <mergeCell ref="B8:C8"/>
    <mergeCell ref="D11:I11"/>
    <mergeCell ref="D12:I12"/>
    <mergeCell ref="B15:C15"/>
    <mergeCell ref="B14:C14"/>
    <mergeCell ref="B10:C10"/>
    <mergeCell ref="B13:C13"/>
    <mergeCell ref="D14:I14"/>
    <mergeCell ref="D10:I10"/>
    <mergeCell ref="D13:I13"/>
    <mergeCell ref="B12:C12"/>
  </mergeCells>
  <phoneticPr fontId="18" type="noConversion"/>
  <printOptions horizontalCentered="1"/>
  <pageMargins left="0.74803149606299213" right="0.4" top="0.81" bottom="0.98425196850393704" header="0.51181102362204722" footer="0.51181102362204722"/>
  <pageSetup scale="90" orientation="portrait" verticalDpi="300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O23"/>
  <sheetViews>
    <sheetView showGridLines="0" view="pageBreakPreview" topLeftCell="A13" zoomScaleNormal="100" zoomScaleSheetLayoutView="100" workbookViewId="0">
      <selection activeCell="F27" sqref="F27"/>
    </sheetView>
  </sheetViews>
  <sheetFormatPr defaultRowHeight="24" x14ac:dyDescent="0.55000000000000004"/>
  <cols>
    <col min="1" max="1" width="2.5703125" style="32" customWidth="1"/>
    <col min="2" max="2" width="7.42578125" style="32" customWidth="1"/>
    <col min="3" max="3" width="47.42578125" style="32" customWidth="1"/>
    <col min="4" max="4" width="7.7109375" style="32" customWidth="1"/>
    <col min="5" max="5" width="13.5703125" style="32" customWidth="1"/>
    <col min="6" max="6" width="10.28515625" style="32" customWidth="1"/>
    <col min="7" max="7" width="11.7109375" style="32" customWidth="1"/>
    <col min="8" max="9" width="9.85546875" style="32" customWidth="1"/>
    <col min="10" max="10" width="9.140625" style="32"/>
    <col min="11" max="11" width="10.42578125" style="32" customWidth="1"/>
    <col min="12" max="12" width="9.7109375" style="32" customWidth="1"/>
    <col min="13" max="13" width="9.85546875" style="32" customWidth="1"/>
    <col min="14" max="14" width="1.5703125" style="32" customWidth="1"/>
    <col min="15" max="15" width="6.42578125" style="32" customWidth="1"/>
    <col min="16" max="16" width="2.140625" style="32" customWidth="1"/>
    <col min="17" max="16384" width="9.140625" style="32"/>
  </cols>
  <sheetData>
    <row r="2" spans="2:15" ht="44.25" customHeight="1" x14ac:dyDescent="0.55000000000000004">
      <c r="B2" s="1075" t="s">
        <v>467</v>
      </c>
      <c r="C2" s="1075"/>
      <c r="D2" s="1075"/>
      <c r="E2" s="1075"/>
      <c r="F2" s="1075"/>
      <c r="G2" s="1075"/>
      <c r="H2" s="1075"/>
      <c r="I2" s="1075"/>
      <c r="J2" s="1075"/>
      <c r="K2" s="1075"/>
      <c r="L2" s="1075"/>
      <c r="M2" s="1075"/>
      <c r="O2" s="1207"/>
    </row>
    <row r="3" spans="2:15" ht="21.75" customHeight="1" thickBot="1" x14ac:dyDescent="0.6">
      <c r="O3" s="1207"/>
    </row>
    <row r="4" spans="2:15" ht="42.75" customHeight="1" x14ac:dyDescent="0.55000000000000004">
      <c r="B4" s="1204" t="s">
        <v>211</v>
      </c>
      <c r="C4" s="1196" t="s">
        <v>359</v>
      </c>
      <c r="D4" s="1196" t="s">
        <v>354</v>
      </c>
      <c r="E4" s="1196"/>
      <c r="F4" s="1196"/>
      <c r="G4" s="1196"/>
      <c r="H4" s="1196"/>
      <c r="I4" s="1196"/>
      <c r="J4" s="1196"/>
      <c r="K4" s="1196" t="s">
        <v>548</v>
      </c>
      <c r="L4" s="1196" t="s">
        <v>468</v>
      </c>
      <c r="M4" s="1201" t="s">
        <v>469</v>
      </c>
      <c r="O4" s="1207"/>
    </row>
    <row r="5" spans="2:15" ht="42.75" customHeight="1" x14ac:dyDescent="0.55000000000000004">
      <c r="B5" s="1205"/>
      <c r="C5" s="1197"/>
      <c r="D5" s="1197" t="s">
        <v>357</v>
      </c>
      <c r="E5" s="1197"/>
      <c r="F5" s="1197"/>
      <c r="G5" s="1197" t="s">
        <v>355</v>
      </c>
      <c r="H5" s="1197"/>
      <c r="I5" s="1197"/>
      <c r="J5" s="1197"/>
      <c r="K5" s="1197"/>
      <c r="L5" s="1197"/>
      <c r="M5" s="1202"/>
      <c r="O5" s="1207"/>
    </row>
    <row r="6" spans="2:15" ht="42.75" customHeight="1" thickBot="1" x14ac:dyDescent="0.6">
      <c r="B6" s="1206"/>
      <c r="C6" s="1198"/>
      <c r="D6" s="196" t="s">
        <v>358</v>
      </c>
      <c r="E6" s="196" t="s">
        <v>331</v>
      </c>
      <c r="F6" s="196" t="s">
        <v>356</v>
      </c>
      <c r="G6" s="196" t="s">
        <v>294</v>
      </c>
      <c r="H6" s="196" t="s">
        <v>651</v>
      </c>
      <c r="I6" s="196" t="s">
        <v>326</v>
      </c>
      <c r="J6" s="196" t="s">
        <v>356</v>
      </c>
      <c r="K6" s="1198"/>
      <c r="L6" s="1198"/>
      <c r="M6" s="1203"/>
      <c r="O6" s="1207"/>
    </row>
    <row r="7" spans="2:15" ht="26.25" customHeight="1" x14ac:dyDescent="0.55000000000000004">
      <c r="B7" s="1186" t="s">
        <v>353</v>
      </c>
      <c r="C7" s="1187"/>
      <c r="D7" s="1188"/>
      <c r="E7" s="1188"/>
      <c r="F7" s="1188"/>
      <c r="G7" s="1188"/>
      <c r="H7" s="1188"/>
      <c r="I7" s="1188"/>
      <c r="J7" s="1188"/>
      <c r="K7" s="1188"/>
      <c r="L7" s="1188"/>
      <c r="M7" s="1189"/>
      <c r="O7" s="1207"/>
    </row>
    <row r="8" spans="2:15" ht="53.25" customHeight="1" x14ac:dyDescent="0.55000000000000004">
      <c r="B8" s="191"/>
      <c r="C8" s="428"/>
      <c r="D8" s="402"/>
      <c r="E8" s="430"/>
      <c r="F8" s="431"/>
      <c r="G8" s="402"/>
      <c r="H8" s="402"/>
      <c r="I8" s="402"/>
      <c r="J8" s="402"/>
      <c r="K8" s="505"/>
      <c r="L8" s="435"/>
      <c r="M8" s="436"/>
      <c r="O8" s="1207"/>
    </row>
    <row r="9" spans="2:15" ht="30" customHeight="1" x14ac:dyDescent="0.55000000000000004">
      <c r="B9" s="191"/>
      <c r="C9" s="415"/>
      <c r="D9" s="189"/>
      <c r="E9" s="189"/>
      <c r="F9" s="189"/>
      <c r="G9" s="189"/>
      <c r="H9" s="189"/>
      <c r="I9" s="189"/>
      <c r="J9" s="189"/>
      <c r="K9" s="505"/>
      <c r="L9" s="189"/>
      <c r="M9" s="436"/>
      <c r="O9" s="1207"/>
    </row>
    <row r="10" spans="2:15" ht="30" customHeight="1" x14ac:dyDescent="0.55000000000000004">
      <c r="B10" s="191"/>
      <c r="C10" s="416"/>
      <c r="D10" s="189"/>
      <c r="E10" s="189"/>
      <c r="F10" s="189"/>
      <c r="G10" s="189"/>
      <c r="H10" s="189"/>
      <c r="I10" s="189"/>
      <c r="J10" s="189"/>
      <c r="K10" s="505"/>
      <c r="L10" s="189"/>
      <c r="M10" s="436"/>
      <c r="O10" s="1207"/>
    </row>
    <row r="11" spans="2:15" ht="30" customHeight="1" x14ac:dyDescent="0.55000000000000004">
      <c r="B11" s="191"/>
      <c r="C11" s="189"/>
      <c r="D11" s="189"/>
      <c r="E11" s="189"/>
      <c r="F11" s="189"/>
      <c r="G11" s="189"/>
      <c r="H11" s="189"/>
      <c r="I11" s="189"/>
      <c r="J11" s="189"/>
      <c r="K11" s="505"/>
      <c r="L11" s="189"/>
      <c r="M11" s="436"/>
      <c r="O11" s="1207"/>
    </row>
    <row r="12" spans="2:15" ht="30" customHeight="1" x14ac:dyDescent="0.55000000000000004">
      <c r="B12" s="1190"/>
      <c r="C12" s="1191"/>
      <c r="D12" s="1192"/>
      <c r="E12" s="710"/>
      <c r="F12" s="710"/>
      <c r="G12" s="190"/>
      <c r="H12" s="189"/>
      <c r="I12" s="189"/>
      <c r="J12" s="189"/>
      <c r="K12" s="505"/>
      <c r="L12" s="709"/>
      <c r="M12" s="192"/>
      <c r="O12" s="1207"/>
    </row>
    <row r="13" spans="2:15" ht="27" customHeight="1" x14ac:dyDescent="0.55000000000000004">
      <c r="B13" s="1186" t="s">
        <v>697</v>
      </c>
      <c r="C13" s="1187"/>
      <c r="D13" s="1188"/>
      <c r="E13" s="1188"/>
      <c r="F13" s="1188"/>
      <c r="G13" s="1188"/>
      <c r="H13" s="1188"/>
      <c r="I13" s="1188"/>
      <c r="J13" s="1188"/>
      <c r="K13" s="1188"/>
      <c r="L13" s="1188"/>
      <c r="M13" s="1189"/>
      <c r="O13" s="1207"/>
    </row>
    <row r="14" spans="2:15" ht="36.75" customHeight="1" x14ac:dyDescent="0.55000000000000004">
      <c r="B14" s="191"/>
      <c r="C14" s="189"/>
      <c r="D14" s="402"/>
      <c r="E14" s="402"/>
      <c r="F14" s="402"/>
      <c r="G14" s="189"/>
      <c r="H14" s="432"/>
      <c r="I14" s="432"/>
      <c r="J14" s="432"/>
      <c r="K14" s="433"/>
      <c r="L14" s="432"/>
      <c r="M14" s="434"/>
      <c r="O14" s="1207"/>
    </row>
    <row r="15" spans="2:15" ht="27" customHeight="1" x14ac:dyDescent="0.55000000000000004">
      <c r="B15" s="191"/>
      <c r="C15" s="189"/>
      <c r="D15" s="189"/>
      <c r="E15" s="189"/>
      <c r="F15" s="189"/>
      <c r="G15" s="189"/>
      <c r="H15" s="189"/>
      <c r="I15" s="189"/>
      <c r="J15" s="189"/>
      <c r="K15" s="189"/>
      <c r="L15" s="189"/>
      <c r="M15" s="434"/>
      <c r="O15" s="1207"/>
    </row>
    <row r="16" spans="2:15" ht="27" customHeight="1" thickBot="1" x14ac:dyDescent="0.6">
      <c r="B16" s="1193" t="s">
        <v>273</v>
      </c>
      <c r="C16" s="1194"/>
      <c r="D16" s="1195"/>
      <c r="E16" s="193"/>
      <c r="F16" s="193"/>
      <c r="G16" s="194"/>
      <c r="H16" s="711"/>
      <c r="I16" s="711"/>
      <c r="J16" s="711"/>
      <c r="K16" s="711"/>
      <c r="L16" s="711"/>
      <c r="M16" s="195"/>
      <c r="O16" s="1207"/>
    </row>
    <row r="17" spans="2:15" ht="27" customHeight="1" thickBot="1" x14ac:dyDescent="0.6">
      <c r="B17" s="1199" t="s">
        <v>650</v>
      </c>
      <c r="C17" s="1200"/>
      <c r="D17" s="1200"/>
      <c r="E17" s="727"/>
      <c r="F17" s="727"/>
      <c r="G17" s="725"/>
      <c r="H17" s="727"/>
      <c r="I17" s="724"/>
      <c r="J17" s="727"/>
      <c r="K17" s="724"/>
      <c r="L17" s="728"/>
      <c r="M17" s="726"/>
      <c r="O17" s="708"/>
    </row>
    <row r="18" spans="2:15" ht="21.75" customHeight="1" x14ac:dyDescent="0.55000000000000004">
      <c r="B18" s="197" t="s">
        <v>470</v>
      </c>
      <c r="C18" s="197" t="s">
        <v>769</v>
      </c>
      <c r="D18" s="198"/>
    </row>
    <row r="19" spans="2:15" ht="18" customHeight="1" x14ac:dyDescent="0.55000000000000004">
      <c r="B19" s="101"/>
      <c r="C19" s="101" t="s">
        <v>851</v>
      </c>
      <c r="D19" s="622"/>
      <c r="E19" s="623"/>
    </row>
    <row r="20" spans="2:15" ht="18" customHeight="1" x14ac:dyDescent="0.55000000000000004">
      <c r="B20" s="101"/>
      <c r="C20" s="101" t="s">
        <v>852</v>
      </c>
      <c r="D20" s="622"/>
      <c r="E20" s="623"/>
    </row>
    <row r="22" spans="2:15" x14ac:dyDescent="0.55000000000000004">
      <c r="C22" s="32" t="e">
        <f>'ไฟฟ้าปี ww'!K21</f>
        <v>#DIV/0!</v>
      </c>
      <c r="D22" s="32" t="s">
        <v>853</v>
      </c>
      <c r="G22" s="1185" t="s">
        <v>854</v>
      </c>
      <c r="H22" s="1185"/>
      <c r="I22" s="32">
        <f>'ไฟฟ้าปี ww'!G20</f>
        <v>0</v>
      </c>
    </row>
    <row r="23" spans="2:15" x14ac:dyDescent="0.55000000000000004">
      <c r="G23" s="1185" t="s">
        <v>855</v>
      </c>
      <c r="H23" s="1185"/>
      <c r="I23" s="32">
        <f>'เชื้อเพลิง ww'!R25</f>
        <v>0</v>
      </c>
    </row>
  </sheetData>
  <mergeCells count="17">
    <mergeCell ref="B7:M7"/>
    <mergeCell ref="B4:B6"/>
    <mergeCell ref="O2:O16"/>
    <mergeCell ref="C4:C6"/>
    <mergeCell ref="D4:J4"/>
    <mergeCell ref="D5:F5"/>
    <mergeCell ref="G5:J5"/>
    <mergeCell ref="G23:H23"/>
    <mergeCell ref="B2:M2"/>
    <mergeCell ref="B13:M13"/>
    <mergeCell ref="B12:D12"/>
    <mergeCell ref="B16:D16"/>
    <mergeCell ref="K4:K6"/>
    <mergeCell ref="G22:H22"/>
    <mergeCell ref="B17:D17"/>
    <mergeCell ref="L4:L6"/>
    <mergeCell ref="M4:M6"/>
  </mergeCells>
  <phoneticPr fontId="18" type="noConversion"/>
  <printOptions horizontalCentered="1"/>
  <pageMargins left="0.39370078740157483" right="0.23622047244094491" top="0.78740157480314965" bottom="0.39370078740157483" header="0.51181102362204722" footer="0.15748031496062992"/>
  <pageSetup paperSize="9" scale="87" orientation="landscape" verticalDpi="300" r:id="rId1"/>
  <headerFooter alignWithMargins="0">
    <oddFooter>&amp;C&amp;"CordiaUPC,ธรรมดา"&amp;14 26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14"/>
  <sheetViews>
    <sheetView showGridLines="0" view="pageBreakPreview" zoomScaleNormal="100" zoomScaleSheetLayoutView="100" workbookViewId="0">
      <selection activeCell="B1" sqref="B1:H1"/>
    </sheetView>
  </sheetViews>
  <sheetFormatPr defaultRowHeight="12.75" x14ac:dyDescent="0.2"/>
  <cols>
    <col min="1" max="1" width="1.7109375" customWidth="1"/>
    <col min="2" max="2" width="11.140625" customWidth="1"/>
    <col min="3" max="3" width="43.140625" customWidth="1"/>
    <col min="4" max="4" width="17.7109375" customWidth="1"/>
    <col min="5" max="6" width="14" customWidth="1"/>
    <col min="7" max="7" width="13.7109375" customWidth="1"/>
    <col min="8" max="8" width="25.42578125" customWidth="1"/>
    <col min="9" max="9" width="2.140625" customWidth="1"/>
  </cols>
  <sheetData>
    <row r="1" spans="2:8" ht="24" x14ac:dyDescent="0.55000000000000004">
      <c r="B1" s="1075" t="s">
        <v>360</v>
      </c>
      <c r="C1" s="1075"/>
      <c r="D1" s="1075"/>
      <c r="E1" s="1075"/>
      <c r="F1" s="1075"/>
      <c r="G1" s="1075"/>
      <c r="H1" s="1075"/>
    </row>
    <row r="2" spans="2:8" ht="15.75" customHeight="1" thickBot="1" x14ac:dyDescent="0.55000000000000004">
      <c r="B2" s="27"/>
    </row>
    <row r="3" spans="2:8" ht="21.75" customHeight="1" x14ac:dyDescent="0.2">
      <c r="B3" s="1211" t="s">
        <v>211</v>
      </c>
      <c r="C3" s="1214" t="s">
        <v>359</v>
      </c>
      <c r="D3" s="1214" t="s">
        <v>361</v>
      </c>
      <c r="E3" s="1217" t="s">
        <v>352</v>
      </c>
      <c r="F3" s="1217"/>
      <c r="G3" s="1214" t="s">
        <v>549</v>
      </c>
      <c r="H3" s="1208" t="s">
        <v>362</v>
      </c>
    </row>
    <row r="4" spans="2:8" ht="23.25" x14ac:dyDescent="0.2">
      <c r="B4" s="1212"/>
      <c r="C4" s="1215"/>
      <c r="D4" s="1215"/>
      <c r="E4" s="199" t="s">
        <v>363</v>
      </c>
      <c r="F4" s="199" t="s">
        <v>365</v>
      </c>
      <c r="G4" s="1215"/>
      <c r="H4" s="1209"/>
    </row>
    <row r="5" spans="2:8" ht="24.75" thickBot="1" x14ac:dyDescent="0.25">
      <c r="B5" s="1213"/>
      <c r="C5" s="1216"/>
      <c r="D5" s="1216"/>
      <c r="E5" s="205" t="s">
        <v>364</v>
      </c>
      <c r="F5" s="205" t="s">
        <v>364</v>
      </c>
      <c r="G5" s="1216"/>
      <c r="H5" s="1210"/>
    </row>
    <row r="6" spans="2:8" ht="30" customHeight="1" x14ac:dyDescent="0.55000000000000004">
      <c r="B6" s="397"/>
      <c r="C6" s="438"/>
      <c r="D6" s="398"/>
      <c r="E6" s="446"/>
      <c r="F6" s="447"/>
      <c r="G6" s="448"/>
      <c r="H6" s="401"/>
    </row>
    <row r="7" spans="2:8" ht="24" x14ac:dyDescent="0.55000000000000004">
      <c r="B7" s="414"/>
      <c r="C7" s="413"/>
      <c r="D7" s="417"/>
      <c r="E7" s="441"/>
      <c r="F7" s="445"/>
      <c r="G7" s="443"/>
      <c r="H7" s="418"/>
    </row>
    <row r="8" spans="2:8" ht="24" x14ac:dyDescent="0.55000000000000004">
      <c r="B8" s="414"/>
      <c r="C8" s="413"/>
      <c r="D8" s="417"/>
      <c r="E8" s="441"/>
      <c r="F8" s="445"/>
      <c r="G8" s="443"/>
      <c r="H8" s="418"/>
    </row>
    <row r="9" spans="2:8" ht="24" x14ac:dyDescent="0.55000000000000004">
      <c r="B9" s="414"/>
      <c r="C9" s="413"/>
      <c r="D9" s="417"/>
      <c r="E9" s="441"/>
      <c r="F9" s="445"/>
      <c r="G9" s="443"/>
      <c r="H9" s="418"/>
    </row>
    <row r="10" spans="2:8" ht="24" x14ac:dyDescent="0.55000000000000004">
      <c r="B10" s="414"/>
      <c r="C10" s="413"/>
      <c r="D10" s="417"/>
      <c r="E10" s="441"/>
      <c r="F10" s="445"/>
      <c r="G10" s="443"/>
      <c r="H10" s="418"/>
    </row>
    <row r="11" spans="2:8" ht="24" x14ac:dyDescent="0.55000000000000004">
      <c r="B11" s="437"/>
      <c r="C11" s="413"/>
      <c r="D11" s="417"/>
      <c r="E11" s="441"/>
      <c r="F11" s="445"/>
      <c r="G11" s="443"/>
      <c r="H11" s="418"/>
    </row>
    <row r="12" spans="2:8" ht="24.75" thickBot="1" x14ac:dyDescent="0.6">
      <c r="B12" s="399"/>
      <c r="C12" s="400"/>
      <c r="D12" s="186"/>
      <c r="E12" s="442"/>
      <c r="F12" s="449"/>
      <c r="G12" s="444"/>
      <c r="H12" s="201"/>
    </row>
    <row r="14" spans="2:8" ht="24" x14ac:dyDescent="0.55000000000000004">
      <c r="B14" s="678" t="s">
        <v>47</v>
      </c>
      <c r="C14" s="679"/>
    </row>
  </sheetData>
  <mergeCells count="7">
    <mergeCell ref="B1:H1"/>
    <mergeCell ref="H3:H5"/>
    <mergeCell ref="B3:B5"/>
    <mergeCell ref="C3:C5"/>
    <mergeCell ref="D3:D5"/>
    <mergeCell ref="E3:F3"/>
    <mergeCell ref="G3:G5"/>
  </mergeCells>
  <phoneticPr fontId="18" type="noConversion"/>
  <printOptions horizontalCentered="1"/>
  <pageMargins left="0.27559055118110237" right="0.23622047244094491" top="1.5354330708661419" bottom="0.98425196850393704" header="0.82677165354330717" footer="0.51181102362204722"/>
  <pageSetup paperSize="9" orientation="landscape" verticalDpi="300" r:id="rId1"/>
  <headerFooter alignWithMargins="0">
    <oddFooter>&amp;C&amp;"CordiaUPC,ธรรมดา"&amp;14 27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"/>
  <sheetViews>
    <sheetView showGridLines="0" view="pageBreakPreview" zoomScaleNormal="100" zoomScaleSheetLayoutView="100" workbookViewId="0">
      <selection activeCell="B15" sqref="B15"/>
    </sheetView>
  </sheetViews>
  <sheetFormatPr defaultRowHeight="12.75" x14ac:dyDescent="0.2"/>
  <cols>
    <col min="1" max="1" width="3" customWidth="1"/>
    <col min="3" max="3" width="28.85546875" customWidth="1"/>
    <col min="4" max="4" width="24" customWidth="1"/>
    <col min="5" max="7" width="14.140625" customWidth="1"/>
    <col min="8" max="8" width="26.5703125" customWidth="1"/>
    <col min="9" max="9" width="2.42578125" customWidth="1"/>
  </cols>
  <sheetData>
    <row r="1" spans="1:8" ht="24" x14ac:dyDescent="0.55000000000000004">
      <c r="B1" s="1075" t="s">
        <v>366</v>
      </c>
      <c r="C1" s="1075"/>
      <c r="D1" s="1075"/>
      <c r="E1" s="1075"/>
      <c r="F1" s="1075"/>
      <c r="G1" s="1075"/>
      <c r="H1" s="1075"/>
    </row>
    <row r="2" spans="1:8" ht="24" thickBot="1" x14ac:dyDescent="0.55000000000000004">
      <c r="B2" s="40"/>
    </row>
    <row r="3" spans="1:8" ht="21.75" customHeight="1" x14ac:dyDescent="0.2">
      <c r="B3" s="1221" t="s">
        <v>211</v>
      </c>
      <c r="C3" s="1217" t="s">
        <v>359</v>
      </c>
      <c r="D3" s="1217" t="s">
        <v>361</v>
      </c>
      <c r="E3" s="1217" t="s">
        <v>352</v>
      </c>
      <c r="F3" s="1217"/>
      <c r="G3" s="1214" t="s">
        <v>549</v>
      </c>
      <c r="H3" s="1218" t="s">
        <v>362</v>
      </c>
    </row>
    <row r="4" spans="1:8" ht="23.25" x14ac:dyDescent="0.2">
      <c r="B4" s="1222"/>
      <c r="C4" s="1224"/>
      <c r="D4" s="1224"/>
      <c r="E4" s="199" t="s">
        <v>363</v>
      </c>
      <c r="F4" s="199" t="s">
        <v>365</v>
      </c>
      <c r="G4" s="1215"/>
      <c r="H4" s="1219"/>
    </row>
    <row r="5" spans="1:8" ht="24.75" thickBot="1" x14ac:dyDescent="0.25">
      <c r="B5" s="1223"/>
      <c r="C5" s="1225"/>
      <c r="D5" s="1225"/>
      <c r="E5" s="205" t="s">
        <v>364</v>
      </c>
      <c r="F5" s="205" t="s">
        <v>364</v>
      </c>
      <c r="G5" s="1216"/>
      <c r="H5" s="1220"/>
    </row>
    <row r="6" spans="1:8" ht="27" customHeight="1" x14ac:dyDescent="0.55000000000000004">
      <c r="B6" s="202"/>
      <c r="C6" s="203"/>
      <c r="D6" s="203"/>
      <c r="E6" s="439"/>
      <c r="F6" s="440"/>
      <c r="G6" s="429"/>
      <c r="H6" s="204"/>
    </row>
    <row r="7" spans="1:8" ht="25.5" customHeight="1" x14ac:dyDescent="0.55000000000000004">
      <c r="B7" s="183"/>
      <c r="C7" s="177"/>
      <c r="D7" s="177"/>
      <c r="E7" s="177"/>
      <c r="F7" s="203"/>
      <c r="G7" s="177"/>
      <c r="H7" s="200"/>
    </row>
    <row r="8" spans="1:8" ht="25.5" customHeight="1" x14ac:dyDescent="0.55000000000000004">
      <c r="B8" s="183"/>
      <c r="C8" s="177"/>
      <c r="D8" s="177"/>
      <c r="E8" s="177"/>
      <c r="F8" s="177"/>
      <c r="G8" s="177"/>
      <c r="H8" s="200"/>
    </row>
    <row r="9" spans="1:8" ht="25.5" customHeight="1" x14ac:dyDescent="0.55000000000000004">
      <c r="B9" s="183"/>
      <c r="C9" s="177"/>
      <c r="D9" s="177"/>
      <c r="E9" s="177"/>
      <c r="F9" s="177"/>
      <c r="G9" s="177"/>
      <c r="H9" s="200"/>
    </row>
    <row r="10" spans="1:8" ht="25.5" customHeight="1" x14ac:dyDescent="0.55000000000000004">
      <c r="B10" s="183"/>
      <c r="C10" s="177"/>
      <c r="D10" s="177"/>
      <c r="E10" s="177"/>
      <c r="F10" s="177"/>
      <c r="G10" s="177"/>
      <c r="H10" s="200"/>
    </row>
    <row r="11" spans="1:8" ht="25.5" customHeight="1" x14ac:dyDescent="0.55000000000000004">
      <c r="B11" s="183"/>
      <c r="C11" s="177"/>
      <c r="D11" s="177"/>
      <c r="E11" s="177"/>
      <c r="F11" s="177"/>
      <c r="G11" s="177"/>
      <c r="H11" s="200"/>
    </row>
    <row r="12" spans="1:8" ht="25.5" customHeight="1" x14ac:dyDescent="0.55000000000000004">
      <c r="B12" s="183"/>
      <c r="C12" s="177"/>
      <c r="D12" s="177"/>
      <c r="E12" s="177"/>
      <c r="F12" s="177"/>
      <c r="G12" s="177"/>
      <c r="H12" s="200"/>
    </row>
    <row r="13" spans="1:8" ht="25.5" customHeight="1" thickBot="1" x14ac:dyDescent="0.6">
      <c r="B13" s="185"/>
      <c r="C13" s="186"/>
      <c r="D13" s="186"/>
      <c r="E13" s="186"/>
      <c r="F13" s="186"/>
      <c r="G13" s="186"/>
      <c r="H13" s="201"/>
    </row>
    <row r="14" spans="1:8" ht="7.5" customHeight="1" x14ac:dyDescent="0.55000000000000004">
      <c r="B14" s="587"/>
      <c r="C14" s="587"/>
      <c r="D14" s="587"/>
      <c r="E14" s="587"/>
      <c r="F14" s="587"/>
      <c r="G14" s="587"/>
      <c r="H14" s="587"/>
    </row>
    <row r="15" spans="1:8" ht="30.75" customHeight="1" x14ac:dyDescent="0.55000000000000004">
      <c r="A15" s="32"/>
      <c r="B15" s="678" t="s">
        <v>47</v>
      </c>
      <c r="C15" s="679"/>
      <c r="D15" s="679"/>
      <c r="E15" s="679"/>
    </row>
  </sheetData>
  <mergeCells count="7">
    <mergeCell ref="B1:H1"/>
    <mergeCell ref="H3:H5"/>
    <mergeCell ref="B3:B5"/>
    <mergeCell ref="C3:C5"/>
    <mergeCell ref="D3:D5"/>
    <mergeCell ref="E3:F3"/>
    <mergeCell ref="G3:G5"/>
  </mergeCells>
  <phoneticPr fontId="18" type="noConversion"/>
  <printOptions horizontalCentered="1"/>
  <pageMargins left="0.15748031496062992" right="0.15748031496062992" top="1.6535433070866143" bottom="0.98425196850393704" header="0.51181102362204722" footer="0.51181102362204722"/>
  <pageSetup paperSize="9" orientation="landscape" verticalDpi="300" r:id="rId1"/>
  <headerFooter alignWithMargins="0">
    <oddFooter>&amp;C&amp;"CordiaUPC,ธรรมดา"&amp;14 28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29"/>
  <sheetViews>
    <sheetView showGridLines="0" view="pageBreakPreview" topLeftCell="A4" zoomScale="80" zoomScaleNormal="100" zoomScaleSheetLayoutView="80" workbookViewId="0">
      <selection activeCell="C14" sqref="C14:C16"/>
    </sheetView>
  </sheetViews>
  <sheetFormatPr defaultRowHeight="12.75" x14ac:dyDescent="0.2"/>
  <cols>
    <col min="1" max="1" width="1.85546875" customWidth="1"/>
    <col min="2" max="2" width="4.140625" customWidth="1"/>
    <col min="3" max="3" width="9.140625" style="3" customWidth="1"/>
    <col min="4" max="4" width="16.5703125" style="3" customWidth="1"/>
    <col min="5" max="5" width="14" customWidth="1"/>
    <col min="6" max="6" width="15.85546875" customWidth="1"/>
    <col min="7" max="7" width="16.42578125" customWidth="1"/>
    <col min="8" max="8" width="15.7109375" customWidth="1"/>
  </cols>
  <sheetData>
    <row r="1" spans="2:9" ht="31.5" x14ac:dyDescent="0.65">
      <c r="B1" s="1228" t="s">
        <v>367</v>
      </c>
      <c r="C1" s="1228"/>
      <c r="D1" s="1228"/>
      <c r="E1" s="1228"/>
      <c r="F1" s="1228"/>
      <c r="G1" s="1228"/>
      <c r="H1" s="1228"/>
    </row>
    <row r="2" spans="2:9" ht="29.25" x14ac:dyDescent="0.6">
      <c r="B2" s="1229" t="s">
        <v>368</v>
      </c>
      <c r="C2" s="1229"/>
      <c r="D2" s="1229"/>
      <c r="E2" s="1229"/>
      <c r="F2" s="1229"/>
      <c r="G2" s="1229"/>
      <c r="H2" s="1229"/>
    </row>
    <row r="3" spans="2:9" ht="22.5" customHeight="1" x14ac:dyDescent="0.6">
      <c r="B3" s="56"/>
      <c r="C3" s="56"/>
      <c r="D3" s="56"/>
      <c r="E3" s="56"/>
      <c r="F3" s="56"/>
      <c r="G3" s="56"/>
      <c r="H3" s="56"/>
    </row>
    <row r="4" spans="2:9" ht="24" x14ac:dyDescent="0.55000000000000004">
      <c r="B4" s="403" t="s">
        <v>369</v>
      </c>
      <c r="C4" s="65" t="s">
        <v>683</v>
      </c>
      <c r="D4" s="65"/>
      <c r="E4" s="32"/>
    </row>
    <row r="5" spans="2:9" ht="24" x14ac:dyDescent="0.55000000000000004">
      <c r="B5" s="403" t="s">
        <v>370</v>
      </c>
      <c r="C5" s="65" t="s">
        <v>656</v>
      </c>
      <c r="D5" s="65"/>
      <c r="E5" s="32"/>
    </row>
    <row r="6" spans="2:9" ht="24" x14ac:dyDescent="0.55000000000000004">
      <c r="B6" s="403" t="s">
        <v>371</v>
      </c>
      <c r="C6" s="65" t="s">
        <v>657</v>
      </c>
      <c r="D6" s="65"/>
      <c r="E6" s="32"/>
      <c r="G6" s="65" t="s">
        <v>659</v>
      </c>
    </row>
    <row r="7" spans="2:9" ht="24" x14ac:dyDescent="0.55000000000000004">
      <c r="B7" s="403" t="s">
        <v>372</v>
      </c>
      <c r="C7" s="65" t="s">
        <v>658</v>
      </c>
      <c r="D7" s="65"/>
      <c r="E7" s="32"/>
    </row>
    <row r="8" spans="2:9" ht="24" x14ac:dyDescent="0.55000000000000004">
      <c r="B8" s="403" t="s">
        <v>374</v>
      </c>
      <c r="C8" s="65" t="s">
        <v>162</v>
      </c>
      <c r="D8" s="65"/>
      <c r="E8" s="404" t="s">
        <v>592</v>
      </c>
      <c r="F8" s="65"/>
    </row>
    <row r="9" spans="2:9" ht="24" x14ac:dyDescent="0.55000000000000004">
      <c r="B9" s="403" t="s">
        <v>375</v>
      </c>
      <c r="C9" s="65" t="s">
        <v>660</v>
      </c>
      <c r="D9" s="65"/>
      <c r="E9" s="32"/>
    </row>
    <row r="10" spans="2:9" ht="24" x14ac:dyDescent="0.55000000000000004">
      <c r="B10" s="403" t="s">
        <v>376</v>
      </c>
      <c r="C10" s="65" t="s">
        <v>655</v>
      </c>
      <c r="D10" s="65"/>
      <c r="E10" s="32"/>
    </row>
    <row r="11" spans="2:9" ht="24" x14ac:dyDescent="0.55000000000000004">
      <c r="B11" s="32"/>
      <c r="C11" s="405" t="s">
        <v>478</v>
      </c>
      <c r="D11" s="65"/>
      <c r="E11" s="32"/>
    </row>
    <row r="12" spans="2:9" ht="24" x14ac:dyDescent="0.55000000000000004">
      <c r="B12" s="32"/>
      <c r="C12" s="405" t="s">
        <v>478</v>
      </c>
      <c r="D12" s="65"/>
      <c r="E12" s="32"/>
    </row>
    <row r="13" spans="2:9" ht="33" x14ac:dyDescent="0.2">
      <c r="B13" s="207"/>
      <c r="C13" s="209"/>
      <c r="D13" s="209"/>
      <c r="E13" s="207"/>
      <c r="F13" s="406" t="s">
        <v>358</v>
      </c>
      <c r="G13" s="406" t="s">
        <v>163</v>
      </c>
      <c r="H13" s="406" t="s">
        <v>164</v>
      </c>
      <c r="I13" s="85"/>
    </row>
    <row r="14" spans="2:9" ht="24" x14ac:dyDescent="0.2">
      <c r="B14" s="407" t="s">
        <v>471</v>
      </c>
      <c r="C14" s="210" t="s">
        <v>905</v>
      </c>
      <c r="D14" s="210"/>
      <c r="E14" s="407"/>
      <c r="F14" s="450"/>
      <c r="G14" s="450"/>
      <c r="H14" s="450"/>
    </row>
    <row r="15" spans="2:9" ht="24" x14ac:dyDescent="0.2">
      <c r="B15" s="407" t="s">
        <v>472</v>
      </c>
      <c r="C15" s="210" t="s">
        <v>906</v>
      </c>
      <c r="D15" s="210"/>
      <c r="E15" s="407"/>
      <c r="F15" s="450"/>
      <c r="G15" s="450"/>
      <c r="H15" s="450"/>
    </row>
    <row r="16" spans="2:9" ht="24" x14ac:dyDescent="0.2">
      <c r="B16" s="407" t="s">
        <v>473</v>
      </c>
      <c r="C16" s="210" t="s">
        <v>907</v>
      </c>
      <c r="D16" s="210"/>
      <c r="E16" s="407"/>
      <c r="F16" s="450">
        <f>F14-F15</f>
        <v>0</v>
      </c>
      <c r="G16" s="450">
        <f>G14-G15</f>
        <v>0</v>
      </c>
      <c r="H16" s="450">
        <f>H14-H15</f>
        <v>0</v>
      </c>
    </row>
    <row r="17" spans="2:13" ht="24" x14ac:dyDescent="0.2">
      <c r="B17" s="408" t="s">
        <v>474</v>
      </c>
      <c r="C17" s="211" t="s">
        <v>475</v>
      </c>
      <c r="D17" s="211"/>
      <c r="E17" s="408"/>
      <c r="F17" s="213"/>
      <c r="G17" s="409"/>
      <c r="H17" s="410" t="s">
        <v>304</v>
      </c>
    </row>
    <row r="18" spans="2:13" ht="24" x14ac:dyDescent="0.2">
      <c r="B18" s="411" t="s">
        <v>476</v>
      </c>
      <c r="C18" s="211" t="s">
        <v>477</v>
      </c>
      <c r="D18" s="211"/>
      <c r="E18" s="208"/>
      <c r="F18" s="213"/>
      <c r="G18" s="451"/>
      <c r="H18" s="410" t="s">
        <v>377</v>
      </c>
    </row>
    <row r="19" spans="2:13" ht="24" x14ac:dyDescent="0.55000000000000004">
      <c r="B19" s="412" t="s">
        <v>378</v>
      </c>
      <c r="C19" s="37" t="s">
        <v>161</v>
      </c>
      <c r="D19" s="59"/>
      <c r="E19" s="59"/>
      <c r="F19" s="1185" t="s">
        <v>908</v>
      </c>
      <c r="G19" s="1185"/>
      <c r="H19" s="1185"/>
    </row>
    <row r="20" spans="2:13" ht="27" customHeight="1" x14ac:dyDescent="0.55000000000000004">
      <c r="C20" s="1230" t="s">
        <v>909</v>
      </c>
      <c r="D20" s="1230"/>
      <c r="E20" s="1230"/>
      <c r="F20" s="1230"/>
      <c r="G20" s="1230"/>
      <c r="H20" s="1230"/>
    </row>
    <row r="21" spans="2:13" ht="24" customHeight="1" x14ac:dyDescent="0.55000000000000004">
      <c r="C21" s="1226" t="s">
        <v>910</v>
      </c>
      <c r="D21" s="1226"/>
      <c r="E21" s="1226"/>
      <c r="F21" s="1226"/>
      <c r="G21" s="1226"/>
      <c r="H21" s="847"/>
      <c r="I21" s="847"/>
      <c r="J21" s="847"/>
    </row>
    <row r="22" spans="2:13" ht="24" x14ac:dyDescent="0.55000000000000004">
      <c r="C22" s="32" t="s">
        <v>479</v>
      </c>
      <c r="D22" s="32" t="s">
        <v>479</v>
      </c>
      <c r="E22" s="1230" t="s">
        <v>479</v>
      </c>
      <c r="F22" s="1230"/>
      <c r="G22" s="1230"/>
      <c r="H22" s="1230"/>
      <c r="I22" s="1230"/>
      <c r="J22" s="1230"/>
    </row>
    <row r="23" spans="2:13" ht="24" x14ac:dyDescent="0.55000000000000004">
      <c r="B23" s="403" t="s">
        <v>480</v>
      </c>
      <c r="C23" s="65" t="s">
        <v>481</v>
      </c>
      <c r="D23" s="65"/>
      <c r="E23" s="32"/>
    </row>
    <row r="24" spans="2:13" ht="26.25" customHeight="1" x14ac:dyDescent="0.55000000000000004">
      <c r="C24" s="1230" t="s">
        <v>911</v>
      </c>
      <c r="D24" s="1230"/>
      <c r="E24" s="1230"/>
      <c r="F24" s="1230"/>
      <c r="G24" s="1230"/>
      <c r="H24" s="1230"/>
    </row>
    <row r="25" spans="2:13" ht="20.25" customHeight="1" x14ac:dyDescent="0.55000000000000004">
      <c r="C25" s="1226" t="s">
        <v>912</v>
      </c>
      <c r="D25" s="1226"/>
      <c r="E25" s="1226"/>
      <c r="F25" s="1226"/>
      <c r="G25" s="1226"/>
      <c r="H25" s="1226"/>
      <c r="I25" s="847"/>
      <c r="J25" s="847"/>
    </row>
    <row r="26" spans="2:13" ht="24" customHeight="1" x14ac:dyDescent="0.55000000000000004">
      <c r="C26" s="1226" t="s">
        <v>913</v>
      </c>
      <c r="D26" s="1226"/>
      <c r="E26" s="1226"/>
      <c r="F26" s="1226"/>
      <c r="G26" s="1226"/>
      <c r="H26" s="1226"/>
      <c r="I26" s="847"/>
      <c r="J26" s="847"/>
    </row>
    <row r="27" spans="2:13" ht="24" hidden="1" customHeight="1" x14ac:dyDescent="0.2">
      <c r="C27" s="1227"/>
      <c r="D27" s="1227"/>
      <c r="E27" s="1227"/>
      <c r="F27" s="1227"/>
      <c r="G27" s="1227"/>
      <c r="H27" s="1227"/>
    </row>
    <row r="28" spans="2:13" ht="24" customHeight="1" x14ac:dyDescent="0.2">
      <c r="C28" s="1227"/>
      <c r="D28" s="1227"/>
      <c r="E28" s="1227"/>
      <c r="F28" s="1227"/>
      <c r="G28" s="1227"/>
      <c r="H28" s="1227"/>
    </row>
    <row r="29" spans="2:13" x14ac:dyDescent="0.2">
      <c r="E29" s="3"/>
      <c r="F29" s="3"/>
      <c r="G29" s="3"/>
      <c r="H29" s="3"/>
      <c r="I29" s="3"/>
      <c r="J29" s="3"/>
      <c r="K29" s="3"/>
      <c r="L29" s="3"/>
      <c r="M29" s="3"/>
    </row>
  </sheetData>
  <mergeCells count="10">
    <mergeCell ref="C21:G21"/>
    <mergeCell ref="C25:H25"/>
    <mergeCell ref="C26:H26"/>
    <mergeCell ref="C27:H28"/>
    <mergeCell ref="B1:H1"/>
    <mergeCell ref="B2:H2"/>
    <mergeCell ref="C24:H24"/>
    <mergeCell ref="C20:H20"/>
    <mergeCell ref="E22:J22"/>
    <mergeCell ref="F19:H19"/>
  </mergeCells>
  <phoneticPr fontId="18" type="noConversion"/>
  <printOptions horizontalCentered="1"/>
  <pageMargins left="0.74803149606299213" right="0.19685039370078741" top="0.70866141732283472" bottom="0.6692913385826772" header="0.51181102362204722" footer="0.27559055118110237"/>
  <pageSetup paperSize="9" orientation="portrait" verticalDpi="300" r:id="rId1"/>
  <headerFooter alignWithMargins="0">
    <oddFooter>&amp;C&amp;"CordiaUPC,ธรรมดา"&amp;14 29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26"/>
  <sheetViews>
    <sheetView showGridLines="0" view="pageBreakPreview" zoomScale="80" zoomScaleNormal="100" zoomScaleSheetLayoutView="80" workbookViewId="0">
      <selection activeCell="E21" sqref="E21:J21"/>
    </sheetView>
  </sheetViews>
  <sheetFormatPr defaultRowHeight="12.75" x14ac:dyDescent="0.2"/>
  <cols>
    <col min="1" max="1" width="1.85546875" customWidth="1"/>
    <col min="2" max="2" width="4.140625" customWidth="1"/>
    <col min="3" max="3" width="9.140625" style="3" customWidth="1"/>
    <col min="4" max="4" width="16.5703125" style="3" customWidth="1"/>
    <col min="5" max="5" width="14" customWidth="1"/>
    <col min="6" max="6" width="15.85546875" customWidth="1"/>
    <col min="7" max="7" width="16.42578125" customWidth="1"/>
    <col min="8" max="8" width="15.7109375" customWidth="1"/>
  </cols>
  <sheetData>
    <row r="1" spans="2:13" ht="31.5" x14ac:dyDescent="0.65">
      <c r="B1" s="1228" t="s">
        <v>367</v>
      </c>
      <c r="C1" s="1228"/>
      <c r="D1" s="1228"/>
      <c r="E1" s="1228"/>
      <c r="F1" s="1228"/>
      <c r="G1" s="1228"/>
      <c r="H1" s="1228"/>
    </row>
    <row r="2" spans="2:13" ht="29.25" x14ac:dyDescent="0.6">
      <c r="B2" s="1229" t="s">
        <v>770</v>
      </c>
      <c r="C2" s="1229"/>
      <c r="D2" s="1229"/>
      <c r="E2" s="1229"/>
      <c r="F2" s="1229"/>
      <c r="G2" s="1229"/>
      <c r="H2" s="1229"/>
    </row>
    <row r="3" spans="2:13" ht="24.75" thickBot="1" x14ac:dyDescent="0.6">
      <c r="B3" s="403" t="s">
        <v>771</v>
      </c>
      <c r="C3" s="65" t="s">
        <v>772</v>
      </c>
      <c r="D3" s="65"/>
      <c r="E3" s="32"/>
    </row>
    <row r="4" spans="2:13" ht="26.25" customHeight="1" x14ac:dyDescent="0.2">
      <c r="B4" s="992" t="s">
        <v>773</v>
      </c>
      <c r="C4" s="993"/>
      <c r="D4" s="993"/>
      <c r="E4" s="993"/>
      <c r="F4" s="993"/>
      <c r="G4" s="993"/>
      <c r="H4" s="994"/>
      <c r="I4" s="838"/>
      <c r="J4" s="839"/>
      <c r="K4" s="839"/>
      <c r="L4" s="839"/>
    </row>
    <row r="5" spans="2:13" ht="20.25" customHeight="1" x14ac:dyDescent="0.2">
      <c r="B5" s="995"/>
      <c r="C5" s="996"/>
      <c r="D5" s="996"/>
      <c r="E5" s="996"/>
      <c r="F5" s="996"/>
      <c r="G5" s="996"/>
      <c r="H5" s="997"/>
      <c r="I5" s="838"/>
      <c r="J5" s="839"/>
      <c r="K5" s="839"/>
      <c r="L5" s="839"/>
    </row>
    <row r="6" spans="2:13" ht="12.75" customHeight="1" x14ac:dyDescent="0.2">
      <c r="B6" s="995"/>
      <c r="C6" s="996"/>
      <c r="D6" s="996"/>
      <c r="E6" s="996"/>
      <c r="F6" s="996"/>
      <c r="G6" s="996"/>
      <c r="H6" s="997"/>
      <c r="I6" s="838"/>
      <c r="J6" s="839"/>
      <c r="K6" s="839"/>
      <c r="L6" s="839"/>
    </row>
    <row r="7" spans="2:13" ht="12.75" customHeight="1" x14ac:dyDescent="0.2">
      <c r="B7" s="995"/>
      <c r="C7" s="996"/>
      <c r="D7" s="996"/>
      <c r="E7" s="996"/>
      <c r="F7" s="996"/>
      <c r="G7" s="996"/>
      <c r="H7" s="997"/>
      <c r="I7" s="838"/>
      <c r="J7" s="839"/>
      <c r="K7" s="839"/>
      <c r="L7" s="839"/>
    </row>
    <row r="8" spans="2:13" ht="27" customHeight="1" x14ac:dyDescent="0.2">
      <c r="B8" s="995"/>
      <c r="C8" s="996"/>
      <c r="D8" s="996"/>
      <c r="E8" s="996"/>
      <c r="F8" s="996"/>
      <c r="G8" s="996"/>
      <c r="H8" s="997"/>
      <c r="I8" s="838"/>
      <c r="J8" s="839"/>
      <c r="K8" s="839"/>
      <c r="L8" s="839"/>
    </row>
    <row r="9" spans="2:13" ht="13.5" customHeight="1" x14ac:dyDescent="0.2">
      <c r="B9" s="995"/>
      <c r="C9" s="996"/>
      <c r="D9" s="996"/>
      <c r="E9" s="996"/>
      <c r="F9" s="996"/>
      <c r="G9" s="996"/>
      <c r="H9" s="997"/>
      <c r="I9" s="838"/>
      <c r="J9" s="839"/>
      <c r="K9" s="839"/>
      <c r="L9" s="839"/>
    </row>
    <row r="10" spans="2:13" ht="12.75" customHeight="1" x14ac:dyDescent="0.2">
      <c r="B10" s="995"/>
      <c r="C10" s="996"/>
      <c r="D10" s="996"/>
      <c r="E10" s="996"/>
      <c r="F10" s="996"/>
      <c r="G10" s="996"/>
      <c r="H10" s="997"/>
      <c r="I10" s="838"/>
      <c r="J10" s="839"/>
      <c r="K10" s="839"/>
      <c r="L10" s="839"/>
    </row>
    <row r="11" spans="2:13" ht="24" customHeight="1" x14ac:dyDescent="0.2">
      <c r="B11" s="995"/>
      <c r="C11" s="996"/>
      <c r="D11" s="996"/>
      <c r="E11" s="996"/>
      <c r="F11" s="996"/>
      <c r="G11" s="996"/>
      <c r="H11" s="997"/>
      <c r="I11" s="838"/>
      <c r="J11" s="839"/>
      <c r="K11" s="839"/>
      <c r="L11" s="839"/>
    </row>
    <row r="12" spans="2:13" ht="24" hidden="1" customHeight="1" x14ac:dyDescent="0.2">
      <c r="B12" s="995"/>
      <c r="C12" s="996"/>
      <c r="D12" s="996"/>
      <c r="E12" s="996"/>
      <c r="F12" s="996"/>
      <c r="G12" s="996"/>
      <c r="H12" s="997"/>
      <c r="I12" s="838"/>
      <c r="J12" s="839"/>
      <c r="K12" s="839"/>
      <c r="L12" s="839"/>
    </row>
    <row r="13" spans="2:13" ht="24" customHeight="1" x14ac:dyDescent="0.2">
      <c r="B13" s="995"/>
      <c r="C13" s="996"/>
      <c r="D13" s="996"/>
      <c r="E13" s="996"/>
      <c r="F13" s="996"/>
      <c r="G13" s="996"/>
      <c r="H13" s="997"/>
      <c r="I13" s="838"/>
      <c r="J13" s="839"/>
      <c r="K13" s="839"/>
      <c r="L13" s="839"/>
    </row>
    <row r="14" spans="2:13" ht="13.5" customHeight="1" thickBot="1" x14ac:dyDescent="0.25">
      <c r="B14" s="998"/>
      <c r="C14" s="999"/>
      <c r="D14" s="999"/>
      <c r="E14" s="999"/>
      <c r="F14" s="999"/>
      <c r="G14" s="999"/>
      <c r="H14" s="1000"/>
      <c r="I14" s="838"/>
      <c r="J14" s="839"/>
      <c r="K14" s="839"/>
      <c r="L14" s="839"/>
      <c r="M14" s="3"/>
    </row>
    <row r="15" spans="2:13" ht="24" x14ac:dyDescent="0.55000000000000004">
      <c r="B15" s="1231" t="s">
        <v>796</v>
      </c>
      <c r="C15" s="1231"/>
      <c r="D15" s="1231"/>
      <c r="E15" s="1231"/>
      <c r="F15" s="1231"/>
      <c r="G15" s="1231"/>
      <c r="H15" s="1231"/>
    </row>
    <row r="16" spans="2:13" x14ac:dyDescent="0.2">
      <c r="B16" s="840"/>
      <c r="C16" s="840"/>
      <c r="D16" s="840"/>
      <c r="E16" s="840"/>
      <c r="F16" s="840"/>
      <c r="G16" s="840"/>
      <c r="H16" s="840"/>
    </row>
    <row r="17" spans="2:12" ht="24" x14ac:dyDescent="0.55000000000000004">
      <c r="B17" s="403" t="s">
        <v>774</v>
      </c>
      <c r="C17" s="32" t="s">
        <v>379</v>
      </c>
      <c r="D17" s="32"/>
      <c r="E17" s="1230"/>
      <c r="F17" s="1230"/>
      <c r="G17" s="1230"/>
      <c r="H17" s="1230"/>
      <c r="I17" s="1230"/>
      <c r="J17" s="1230"/>
    </row>
    <row r="18" spans="2:12" ht="24" x14ac:dyDescent="0.55000000000000004">
      <c r="C18" s="32"/>
      <c r="D18" s="32"/>
      <c r="E18" s="1230"/>
      <c r="F18" s="1230"/>
      <c r="G18" s="1230"/>
      <c r="H18" s="1230"/>
      <c r="I18" s="1230"/>
      <c r="J18" s="1230"/>
    </row>
    <row r="19" spans="2:12" ht="24" x14ac:dyDescent="0.55000000000000004">
      <c r="B19" s="403"/>
      <c r="C19" s="32"/>
      <c r="D19" s="65" t="s">
        <v>775</v>
      </c>
      <c r="E19" s="32"/>
    </row>
    <row r="20" spans="2:12" ht="24" x14ac:dyDescent="0.55000000000000004">
      <c r="C20" s="1230"/>
      <c r="D20" s="1230"/>
      <c r="E20" s="1230"/>
      <c r="F20" s="1230"/>
      <c r="G20" s="1230"/>
      <c r="H20" s="1230"/>
    </row>
    <row r="21" spans="2:12" ht="24" x14ac:dyDescent="0.55000000000000004">
      <c r="C21" s="32"/>
      <c r="D21" s="32"/>
      <c r="E21" s="1230"/>
      <c r="F21" s="1230"/>
      <c r="G21" s="1230"/>
      <c r="H21" s="1230"/>
      <c r="I21" s="1230"/>
      <c r="J21" s="1230"/>
    </row>
    <row r="22" spans="2:12" ht="24" x14ac:dyDescent="0.55000000000000004">
      <c r="C22" s="32"/>
      <c r="D22" s="32"/>
      <c r="E22" s="1230"/>
      <c r="F22" s="1230"/>
      <c r="G22" s="1230"/>
      <c r="H22" s="1230"/>
      <c r="I22" s="1230"/>
      <c r="J22" s="1230"/>
    </row>
    <row r="23" spans="2:12" x14ac:dyDescent="0.2">
      <c r="C23" s="1227"/>
      <c r="D23" s="1227"/>
      <c r="E23" s="1227"/>
      <c r="F23" s="1227"/>
      <c r="G23" s="1227"/>
      <c r="H23" s="1227"/>
    </row>
    <row r="24" spans="2:12" x14ac:dyDescent="0.2">
      <c r="C24" s="1227"/>
      <c r="D24" s="1227"/>
      <c r="E24" s="1227"/>
      <c r="F24" s="1227"/>
      <c r="G24" s="1227"/>
      <c r="H24" s="1227"/>
    </row>
    <row r="25" spans="2:12" x14ac:dyDescent="0.2">
      <c r="C25" s="1227"/>
      <c r="D25" s="1227"/>
      <c r="E25" s="1227"/>
      <c r="F25" s="1227"/>
      <c r="G25" s="1227"/>
      <c r="H25" s="1227"/>
    </row>
    <row r="26" spans="2:12" x14ac:dyDescent="0.2">
      <c r="E26" s="3"/>
      <c r="F26" s="3"/>
      <c r="G26" s="3"/>
      <c r="H26" s="3"/>
      <c r="I26" s="3"/>
      <c r="J26" s="3"/>
      <c r="K26" s="3"/>
      <c r="L26" s="3"/>
    </row>
  </sheetData>
  <mergeCells count="10">
    <mergeCell ref="C20:H20"/>
    <mergeCell ref="E21:J21"/>
    <mergeCell ref="E22:J22"/>
    <mergeCell ref="C23:H25"/>
    <mergeCell ref="B1:H1"/>
    <mergeCell ref="B2:H2"/>
    <mergeCell ref="B4:H14"/>
    <mergeCell ref="B15:H15"/>
    <mergeCell ref="E17:J17"/>
    <mergeCell ref="E18:J18"/>
  </mergeCells>
  <printOptions horizontalCentered="1"/>
  <pageMargins left="0.74803149606299213" right="0.19685039370078741" top="0.70866141732283472" bottom="0.6692913385826772" header="0.51181102362204722" footer="0.27559055118110237"/>
  <pageSetup paperSize="9" orientation="portrait" verticalDpi="300" r:id="rId1"/>
  <headerFooter alignWithMargins="0">
    <oddFooter>&amp;C&amp;"CordiaUPC,ธรรมดา"&amp;14 30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0"/>
  <sheetViews>
    <sheetView showGridLines="0" view="pageBreakPreview" topLeftCell="A10" zoomScale="90" zoomScaleNormal="100" zoomScaleSheetLayoutView="90" workbookViewId="0">
      <selection activeCell="C26" sqref="C26:H26"/>
    </sheetView>
  </sheetViews>
  <sheetFormatPr defaultRowHeight="12.75" x14ac:dyDescent="0.2"/>
  <cols>
    <col min="2" max="2" width="5" customWidth="1"/>
    <col min="3" max="3" width="17.28515625" customWidth="1"/>
    <col min="4" max="4" width="8.42578125" customWidth="1"/>
    <col min="5" max="5" width="13.7109375" customWidth="1"/>
    <col min="6" max="8" width="15.42578125" customWidth="1"/>
    <col min="9" max="9" width="2.28515625" customWidth="1"/>
  </cols>
  <sheetData>
    <row r="1" spans="2:9" ht="31.5" x14ac:dyDescent="0.65">
      <c r="B1" s="1232" t="s">
        <v>367</v>
      </c>
      <c r="C1" s="1232"/>
      <c r="D1" s="1232"/>
      <c r="E1" s="1232"/>
      <c r="F1" s="1232"/>
      <c r="G1" s="1232"/>
      <c r="H1" s="1232"/>
    </row>
    <row r="2" spans="2:9" ht="29.25" x14ac:dyDescent="0.6">
      <c r="B2" s="1233" t="s">
        <v>380</v>
      </c>
      <c r="C2" s="1233"/>
      <c r="D2" s="1233"/>
      <c r="E2" s="1233"/>
      <c r="F2" s="1233"/>
      <c r="G2" s="1233"/>
      <c r="H2" s="1233"/>
      <c r="I2" s="56"/>
    </row>
    <row r="3" spans="2:9" ht="13.5" customHeight="1" x14ac:dyDescent="0.6">
      <c r="B3" s="56"/>
      <c r="C3" s="56"/>
      <c r="D3" s="56"/>
      <c r="E3" s="56"/>
      <c r="F3" s="56"/>
      <c r="G3" s="56"/>
      <c r="H3" s="56"/>
      <c r="I3" s="56"/>
    </row>
    <row r="4" spans="2:9" ht="24" x14ac:dyDescent="0.55000000000000004">
      <c r="B4" s="32" t="s">
        <v>369</v>
      </c>
      <c r="C4" s="65" t="s">
        <v>662</v>
      </c>
      <c r="D4" s="65"/>
      <c r="E4" s="32"/>
    </row>
    <row r="5" spans="2:9" ht="24" x14ac:dyDescent="0.55000000000000004">
      <c r="B5" s="32" t="s">
        <v>370</v>
      </c>
      <c r="C5" s="65" t="s">
        <v>663</v>
      </c>
      <c r="D5" s="65"/>
      <c r="E5" s="32"/>
    </row>
    <row r="6" spans="2:9" ht="24" x14ac:dyDescent="0.55000000000000004">
      <c r="B6" s="32" t="s">
        <v>371</v>
      </c>
      <c r="C6" s="65" t="s">
        <v>664</v>
      </c>
      <c r="D6" s="65"/>
      <c r="E6" s="32"/>
      <c r="G6" s="65" t="s">
        <v>665</v>
      </c>
    </row>
    <row r="7" spans="2:9" ht="24" x14ac:dyDescent="0.55000000000000004">
      <c r="B7" s="32" t="s">
        <v>372</v>
      </c>
      <c r="C7" s="65" t="s">
        <v>373</v>
      </c>
      <c r="D7" s="65"/>
      <c r="E7" s="32"/>
    </row>
    <row r="8" spans="2:9" ht="24" x14ac:dyDescent="0.55000000000000004">
      <c r="B8" s="32" t="s">
        <v>374</v>
      </c>
      <c r="C8" s="65" t="s">
        <v>482</v>
      </c>
      <c r="D8" s="65"/>
      <c r="E8" s="32" t="s">
        <v>593</v>
      </c>
      <c r="F8" s="65"/>
    </row>
    <row r="9" spans="2:9" ht="24" x14ac:dyDescent="0.55000000000000004">
      <c r="B9" s="32" t="s">
        <v>375</v>
      </c>
      <c r="C9" s="65" t="s">
        <v>667</v>
      </c>
      <c r="D9" s="65"/>
      <c r="E9" s="32"/>
    </row>
    <row r="10" spans="2:9" ht="24" x14ac:dyDescent="0.55000000000000004">
      <c r="B10" s="32" t="s">
        <v>376</v>
      </c>
      <c r="C10" s="65" t="s">
        <v>668</v>
      </c>
      <c r="D10" s="65"/>
      <c r="E10" s="32"/>
    </row>
    <row r="11" spans="2:9" ht="24" x14ac:dyDescent="0.55000000000000004">
      <c r="C11" s="405" t="s">
        <v>478</v>
      </c>
      <c r="D11" s="32" t="s">
        <v>479</v>
      </c>
      <c r="E11" s="32" t="s">
        <v>479</v>
      </c>
      <c r="F11" s="32" t="s">
        <v>479</v>
      </c>
      <c r="G11" s="32" t="s">
        <v>479</v>
      </c>
      <c r="H11" s="32" t="s">
        <v>666</v>
      </c>
    </row>
    <row r="12" spans="2:9" ht="24" x14ac:dyDescent="0.2">
      <c r="B12" s="214"/>
      <c r="C12" s="15"/>
      <c r="F12" s="841" t="s">
        <v>661</v>
      </c>
      <c r="G12" s="841" t="s">
        <v>341</v>
      </c>
      <c r="H12" s="841" t="s">
        <v>356</v>
      </c>
    </row>
    <row r="13" spans="2:9" ht="24" x14ac:dyDescent="0.2">
      <c r="B13" s="206" t="s">
        <v>471</v>
      </c>
      <c r="C13" s="210" t="s">
        <v>905</v>
      </c>
      <c r="F13" s="212"/>
      <c r="G13" s="212"/>
      <c r="H13" s="212"/>
    </row>
    <row r="14" spans="2:9" ht="24" x14ac:dyDescent="0.2">
      <c r="B14" s="206" t="s">
        <v>776</v>
      </c>
      <c r="C14" s="210" t="s">
        <v>906</v>
      </c>
      <c r="F14" s="212"/>
      <c r="G14" s="212"/>
      <c r="H14" s="212"/>
    </row>
    <row r="15" spans="2:9" ht="24" x14ac:dyDescent="0.55000000000000004">
      <c r="B15" s="206" t="s">
        <v>777</v>
      </c>
      <c r="C15" s="210" t="s">
        <v>907</v>
      </c>
      <c r="F15" s="710">
        <f>F13-F14</f>
        <v>0</v>
      </c>
      <c r="G15" s="710">
        <f>G13-G14</f>
        <v>0</v>
      </c>
      <c r="H15" s="710">
        <f>H13-H14</f>
        <v>0</v>
      </c>
    </row>
    <row r="16" spans="2:9" ht="24" x14ac:dyDescent="0.55000000000000004">
      <c r="B16" s="57" t="s">
        <v>483</v>
      </c>
      <c r="C16" s="215" t="s">
        <v>475</v>
      </c>
      <c r="F16" s="213"/>
      <c r="G16" s="432"/>
      <c r="H16" s="841" t="s">
        <v>304</v>
      </c>
    </row>
    <row r="17" spans="2:10" ht="24" x14ac:dyDescent="0.55000000000000004">
      <c r="B17" s="58" t="s">
        <v>476</v>
      </c>
      <c r="C17" s="215" t="s">
        <v>477</v>
      </c>
      <c r="F17" s="213"/>
      <c r="G17" s="212"/>
      <c r="H17" s="841" t="s">
        <v>377</v>
      </c>
    </row>
    <row r="18" spans="2:10" ht="24" x14ac:dyDescent="0.55000000000000004">
      <c r="B18" s="37" t="s">
        <v>378</v>
      </c>
      <c r="C18" s="37" t="s">
        <v>779</v>
      </c>
      <c r="F18" s="1185" t="s">
        <v>908</v>
      </c>
      <c r="G18" s="1185"/>
      <c r="H18" s="1185"/>
    </row>
    <row r="19" spans="2:10" ht="6.75" customHeight="1" x14ac:dyDescent="0.55000000000000004">
      <c r="C19" s="1230"/>
      <c r="D19" s="1230"/>
      <c r="E19" s="1230"/>
      <c r="F19" s="1230"/>
      <c r="G19" s="1230"/>
      <c r="H19" s="1230"/>
    </row>
    <row r="20" spans="2:10" ht="27" customHeight="1" x14ac:dyDescent="0.55000000000000004">
      <c r="C20" s="1230" t="s">
        <v>909</v>
      </c>
      <c r="D20" s="1230"/>
      <c r="E20" s="1230"/>
      <c r="F20" s="1230"/>
      <c r="G20" s="1230"/>
      <c r="H20" s="1230"/>
    </row>
    <row r="21" spans="2:10" ht="24" customHeight="1" x14ac:dyDescent="0.55000000000000004">
      <c r="C21" s="1226" t="s">
        <v>910</v>
      </c>
      <c r="D21" s="1226"/>
      <c r="E21" s="1226"/>
      <c r="F21" s="1226"/>
      <c r="G21" s="1226"/>
      <c r="H21" s="847"/>
      <c r="I21" s="847"/>
      <c r="J21" s="847"/>
    </row>
    <row r="22" spans="2:10" ht="24" customHeight="1" x14ac:dyDescent="0.55000000000000004">
      <c r="C22" s="1226" t="s">
        <v>479</v>
      </c>
      <c r="D22" s="1226"/>
      <c r="E22" s="1226"/>
      <c r="F22" s="1226"/>
      <c r="G22" s="1226"/>
      <c r="H22" s="1226"/>
      <c r="I22" s="847"/>
      <c r="J22" s="847"/>
    </row>
    <row r="23" spans="2:10" ht="24" x14ac:dyDescent="0.55000000000000004">
      <c r="B23" s="32" t="s">
        <v>480</v>
      </c>
      <c r="C23" s="32" t="s">
        <v>481</v>
      </c>
    </row>
    <row r="24" spans="2:10" ht="27" customHeight="1" x14ac:dyDescent="0.55000000000000004">
      <c r="C24" s="1230" t="s">
        <v>911</v>
      </c>
      <c r="D24" s="1230"/>
      <c r="E24" s="1230"/>
      <c r="F24" s="1230"/>
      <c r="G24" s="1230"/>
      <c r="H24" s="1230"/>
    </row>
    <row r="25" spans="2:10" ht="24" customHeight="1" x14ac:dyDescent="0.55000000000000004">
      <c r="C25" s="1226" t="s">
        <v>912</v>
      </c>
      <c r="D25" s="1226"/>
      <c r="E25" s="1226"/>
      <c r="F25" s="1226"/>
      <c r="G25" s="1226"/>
      <c r="H25" s="1226"/>
      <c r="I25" s="847"/>
      <c r="J25" s="847"/>
    </row>
    <row r="26" spans="2:10" ht="24" customHeight="1" x14ac:dyDescent="0.55000000000000004">
      <c r="C26" s="1226" t="s">
        <v>913</v>
      </c>
      <c r="D26" s="1226"/>
      <c r="E26" s="1226"/>
      <c r="F26" s="1226"/>
      <c r="G26" s="1226"/>
      <c r="H26" s="1226"/>
      <c r="I26" s="847"/>
      <c r="J26" s="847"/>
    </row>
    <row r="27" spans="2:10" ht="24" x14ac:dyDescent="0.55000000000000004">
      <c r="B27" s="32"/>
      <c r="C27" s="32"/>
    </row>
    <row r="28" spans="2:10" ht="24" hidden="1" customHeight="1" x14ac:dyDescent="0.55000000000000004">
      <c r="C28" s="32" t="s">
        <v>479</v>
      </c>
      <c r="D28" s="32" t="s">
        <v>479</v>
      </c>
      <c r="E28" s="32" t="s">
        <v>479</v>
      </c>
      <c r="F28" s="32" t="s">
        <v>479</v>
      </c>
      <c r="G28" s="32" t="s">
        <v>479</v>
      </c>
      <c r="H28" s="32" t="s">
        <v>479</v>
      </c>
    </row>
    <row r="29" spans="2:10" ht="24" hidden="1" customHeight="1" x14ac:dyDescent="0.55000000000000004">
      <c r="C29" s="32" t="s">
        <v>479</v>
      </c>
      <c r="D29" s="32" t="s">
        <v>479</v>
      </c>
      <c r="E29" s="32" t="s">
        <v>479</v>
      </c>
      <c r="F29" s="32" t="s">
        <v>479</v>
      </c>
      <c r="G29" s="32" t="s">
        <v>479</v>
      </c>
      <c r="H29" s="32" t="s">
        <v>479</v>
      </c>
    </row>
    <row r="30" spans="2:10" ht="4.5" customHeight="1" x14ac:dyDescent="0.55000000000000004">
      <c r="C30" s="32" t="s">
        <v>479</v>
      </c>
      <c r="D30" s="32" t="s">
        <v>479</v>
      </c>
      <c r="E30" s="32" t="s">
        <v>479</v>
      </c>
      <c r="F30" s="32" t="s">
        <v>479</v>
      </c>
      <c r="G30" s="32" t="s">
        <v>479</v>
      </c>
      <c r="H30" s="32" t="s">
        <v>479</v>
      </c>
    </row>
  </sheetData>
  <mergeCells count="10">
    <mergeCell ref="C26:H26"/>
    <mergeCell ref="C21:G21"/>
    <mergeCell ref="F18:H18"/>
    <mergeCell ref="C22:H22"/>
    <mergeCell ref="C24:H24"/>
    <mergeCell ref="B1:H1"/>
    <mergeCell ref="B2:H2"/>
    <mergeCell ref="C19:H19"/>
    <mergeCell ref="C20:H20"/>
    <mergeCell ref="C25:H25"/>
  </mergeCells>
  <phoneticPr fontId="18" type="noConversion"/>
  <printOptions horizontalCentered="1"/>
  <pageMargins left="0.74803149606299213" right="0.19685039370078741" top="0.59055118110236227" bottom="0.98425196850393704" header="0.51181102362204722" footer="0.51181102362204722"/>
  <pageSetup paperSize="9" orientation="portrait" verticalDpi="300" r:id="rId1"/>
  <headerFooter alignWithMargins="0">
    <oddFooter>&amp;C&amp;"CordiaUPC,ธรรมดา"&amp;14 31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26"/>
  <sheetViews>
    <sheetView showGridLines="0" view="pageBreakPreview" zoomScale="80" zoomScaleNormal="100" zoomScaleSheetLayoutView="80" workbookViewId="0">
      <selection activeCell="B16" sqref="B16"/>
    </sheetView>
  </sheetViews>
  <sheetFormatPr defaultRowHeight="12.75" x14ac:dyDescent="0.2"/>
  <cols>
    <col min="1" max="1" width="1.85546875" customWidth="1"/>
    <col min="2" max="2" width="4.140625" customWidth="1"/>
    <col min="3" max="3" width="9.140625" style="3" customWidth="1"/>
    <col min="4" max="4" width="16.5703125" style="3" customWidth="1"/>
    <col min="5" max="5" width="14" customWidth="1"/>
    <col min="6" max="6" width="15.85546875" customWidth="1"/>
    <col min="7" max="7" width="16.42578125" customWidth="1"/>
    <col min="8" max="8" width="15.7109375" customWidth="1"/>
  </cols>
  <sheetData>
    <row r="1" spans="2:13" ht="31.5" x14ac:dyDescent="0.65">
      <c r="B1" s="1228" t="s">
        <v>367</v>
      </c>
      <c r="C1" s="1228"/>
      <c r="D1" s="1228"/>
      <c r="E1" s="1228"/>
      <c r="F1" s="1228"/>
      <c r="G1" s="1228"/>
      <c r="H1" s="1228"/>
    </row>
    <row r="2" spans="2:13" ht="29.25" x14ac:dyDescent="0.6">
      <c r="B2" s="1229" t="s">
        <v>778</v>
      </c>
      <c r="C2" s="1229"/>
      <c r="D2" s="1229"/>
      <c r="E2" s="1229"/>
      <c r="F2" s="1229"/>
      <c r="G2" s="1229"/>
      <c r="H2" s="1229"/>
    </row>
    <row r="3" spans="2:13" ht="24.75" thickBot="1" x14ac:dyDescent="0.6">
      <c r="B3" s="403" t="s">
        <v>771</v>
      </c>
      <c r="C3" s="65" t="s">
        <v>772</v>
      </c>
      <c r="D3" s="65"/>
      <c r="E3" s="32"/>
    </row>
    <row r="4" spans="2:13" ht="26.25" customHeight="1" x14ac:dyDescent="0.2">
      <c r="B4" s="992" t="s">
        <v>773</v>
      </c>
      <c r="C4" s="993"/>
      <c r="D4" s="993"/>
      <c r="E4" s="993"/>
      <c r="F4" s="993"/>
      <c r="G4" s="993"/>
      <c r="H4" s="994"/>
      <c r="I4" s="838"/>
      <c r="J4" s="839"/>
      <c r="K4" s="839"/>
      <c r="L4" s="839"/>
    </row>
    <row r="5" spans="2:13" ht="20.25" customHeight="1" x14ac:dyDescent="0.2">
      <c r="B5" s="995"/>
      <c r="C5" s="996"/>
      <c r="D5" s="996"/>
      <c r="E5" s="996"/>
      <c r="F5" s="996"/>
      <c r="G5" s="996"/>
      <c r="H5" s="997"/>
      <c r="I5" s="838"/>
      <c r="J5" s="839"/>
      <c r="K5" s="839"/>
      <c r="L5" s="839"/>
    </row>
    <row r="6" spans="2:13" ht="12.75" customHeight="1" x14ac:dyDescent="0.2">
      <c r="B6" s="995"/>
      <c r="C6" s="996"/>
      <c r="D6" s="996"/>
      <c r="E6" s="996"/>
      <c r="F6" s="996"/>
      <c r="G6" s="996"/>
      <c r="H6" s="997"/>
      <c r="I6" s="838"/>
      <c r="J6" s="839"/>
      <c r="K6" s="839"/>
      <c r="L6" s="839"/>
    </row>
    <row r="7" spans="2:13" ht="12.75" customHeight="1" x14ac:dyDescent="0.2">
      <c r="B7" s="995"/>
      <c r="C7" s="996"/>
      <c r="D7" s="996"/>
      <c r="E7" s="996"/>
      <c r="F7" s="996"/>
      <c r="G7" s="996"/>
      <c r="H7" s="997"/>
      <c r="I7" s="838"/>
      <c r="J7" s="839"/>
      <c r="K7" s="839"/>
      <c r="L7" s="839"/>
    </row>
    <row r="8" spans="2:13" ht="27" customHeight="1" x14ac:dyDescent="0.2">
      <c r="B8" s="995"/>
      <c r="C8" s="996"/>
      <c r="D8" s="996"/>
      <c r="E8" s="996"/>
      <c r="F8" s="996"/>
      <c r="G8" s="996"/>
      <c r="H8" s="997"/>
      <c r="I8" s="838"/>
      <c r="J8" s="839"/>
      <c r="K8" s="839"/>
      <c r="L8" s="839"/>
    </row>
    <row r="9" spans="2:13" ht="13.5" customHeight="1" x14ac:dyDescent="0.2">
      <c r="B9" s="995"/>
      <c r="C9" s="996"/>
      <c r="D9" s="996"/>
      <c r="E9" s="996"/>
      <c r="F9" s="996"/>
      <c r="G9" s="996"/>
      <c r="H9" s="997"/>
      <c r="I9" s="838"/>
      <c r="J9" s="839"/>
      <c r="K9" s="839"/>
      <c r="L9" s="839"/>
    </row>
    <row r="10" spans="2:13" ht="12.75" customHeight="1" x14ac:dyDescent="0.2">
      <c r="B10" s="995"/>
      <c r="C10" s="996"/>
      <c r="D10" s="996"/>
      <c r="E10" s="996"/>
      <c r="F10" s="996"/>
      <c r="G10" s="996"/>
      <c r="H10" s="997"/>
      <c r="I10" s="838"/>
      <c r="J10" s="839"/>
      <c r="K10" s="839"/>
      <c r="L10" s="839"/>
    </row>
    <row r="11" spans="2:13" ht="24" customHeight="1" x14ac:dyDescent="0.2">
      <c r="B11" s="995"/>
      <c r="C11" s="996"/>
      <c r="D11" s="996"/>
      <c r="E11" s="996"/>
      <c r="F11" s="996"/>
      <c r="G11" s="996"/>
      <c r="H11" s="997"/>
      <c r="I11" s="838"/>
      <c r="J11" s="839"/>
      <c r="K11" s="839"/>
      <c r="L11" s="839"/>
    </row>
    <row r="12" spans="2:13" ht="24" hidden="1" customHeight="1" x14ac:dyDescent="0.2">
      <c r="B12" s="995"/>
      <c r="C12" s="996"/>
      <c r="D12" s="996"/>
      <c r="E12" s="996"/>
      <c r="F12" s="996"/>
      <c r="G12" s="996"/>
      <c r="H12" s="997"/>
      <c r="I12" s="838"/>
      <c r="J12" s="839"/>
      <c r="K12" s="839"/>
      <c r="L12" s="839"/>
    </row>
    <row r="13" spans="2:13" ht="24" customHeight="1" x14ac:dyDescent="0.2">
      <c r="B13" s="995"/>
      <c r="C13" s="996"/>
      <c r="D13" s="996"/>
      <c r="E13" s="996"/>
      <c r="F13" s="996"/>
      <c r="G13" s="996"/>
      <c r="H13" s="997"/>
      <c r="I13" s="838"/>
      <c r="J13" s="839"/>
      <c r="K13" s="839"/>
      <c r="L13" s="839"/>
    </row>
    <row r="14" spans="2:13" ht="13.5" customHeight="1" thickBot="1" x14ac:dyDescent="0.25">
      <c r="B14" s="998"/>
      <c r="C14" s="999"/>
      <c r="D14" s="999"/>
      <c r="E14" s="999"/>
      <c r="F14" s="999"/>
      <c r="G14" s="999"/>
      <c r="H14" s="1000"/>
      <c r="I14" s="838"/>
      <c r="J14" s="839"/>
      <c r="K14" s="839"/>
      <c r="L14" s="839"/>
      <c r="M14" s="3"/>
    </row>
    <row r="15" spans="2:13" ht="24" x14ac:dyDescent="0.55000000000000004">
      <c r="B15" s="1231" t="s">
        <v>797</v>
      </c>
      <c r="C15" s="1231"/>
      <c r="D15" s="1231"/>
      <c r="E15" s="1231"/>
      <c r="F15" s="1231"/>
      <c r="G15" s="1231"/>
      <c r="H15" s="1231"/>
    </row>
    <row r="16" spans="2:13" x14ac:dyDescent="0.2">
      <c r="B16" s="840"/>
      <c r="C16" s="840"/>
      <c r="D16" s="840"/>
      <c r="E16" s="840"/>
      <c r="F16" s="840"/>
      <c r="G16" s="840"/>
      <c r="H16" s="840"/>
    </row>
    <row r="17" spans="2:12" ht="24" x14ac:dyDescent="0.55000000000000004">
      <c r="B17" s="403" t="s">
        <v>774</v>
      </c>
      <c r="C17" s="32" t="s">
        <v>379</v>
      </c>
      <c r="D17" s="32"/>
      <c r="E17" s="1230"/>
      <c r="F17" s="1230"/>
      <c r="G17" s="1230"/>
      <c r="H17" s="1230"/>
      <c r="I17" s="1230"/>
      <c r="J17" s="1230"/>
    </row>
    <row r="18" spans="2:12" ht="24" x14ac:dyDescent="0.55000000000000004">
      <c r="C18" s="32"/>
      <c r="D18" s="32"/>
      <c r="E18" s="1230"/>
      <c r="F18" s="1230"/>
      <c r="G18" s="1230"/>
      <c r="H18" s="1230"/>
      <c r="I18" s="1230"/>
      <c r="J18" s="1230"/>
    </row>
    <row r="19" spans="2:12" ht="24" x14ac:dyDescent="0.55000000000000004">
      <c r="B19" s="403"/>
      <c r="C19" s="32"/>
      <c r="D19" s="65" t="s">
        <v>775</v>
      </c>
      <c r="E19" s="32"/>
    </row>
    <row r="20" spans="2:12" ht="24" x14ac:dyDescent="0.55000000000000004">
      <c r="C20" s="1230"/>
      <c r="D20" s="1230"/>
      <c r="E20" s="1230"/>
      <c r="F20" s="1230"/>
      <c r="G20" s="1230"/>
      <c r="H20" s="1230"/>
    </row>
    <row r="21" spans="2:12" ht="24" x14ac:dyDescent="0.55000000000000004">
      <c r="C21" s="32"/>
      <c r="D21" s="32"/>
      <c r="E21" s="1230"/>
      <c r="F21" s="1230"/>
      <c r="G21" s="1230"/>
      <c r="H21" s="1230"/>
      <c r="I21" s="1230"/>
      <c r="J21" s="1230"/>
    </row>
    <row r="22" spans="2:12" ht="24" x14ac:dyDescent="0.55000000000000004">
      <c r="C22" s="32"/>
      <c r="D22" s="32"/>
      <c r="E22" s="1230"/>
      <c r="F22" s="1230"/>
      <c r="G22" s="1230"/>
      <c r="H22" s="1230"/>
      <c r="I22" s="1230"/>
      <c r="J22" s="1230"/>
    </row>
    <row r="23" spans="2:12" x14ac:dyDescent="0.2">
      <c r="C23" s="1227"/>
      <c r="D23" s="1227"/>
      <c r="E23" s="1227"/>
      <c r="F23" s="1227"/>
      <c r="G23" s="1227"/>
      <c r="H23" s="1227"/>
    </row>
    <row r="24" spans="2:12" x14ac:dyDescent="0.2">
      <c r="C24" s="1227"/>
      <c r="D24" s="1227"/>
      <c r="E24" s="1227"/>
      <c r="F24" s="1227"/>
      <c r="G24" s="1227"/>
      <c r="H24" s="1227"/>
    </row>
    <row r="25" spans="2:12" x14ac:dyDescent="0.2">
      <c r="C25" s="1227"/>
      <c r="D25" s="1227"/>
      <c r="E25" s="1227"/>
      <c r="F25" s="1227"/>
      <c r="G25" s="1227"/>
      <c r="H25" s="1227"/>
    </row>
    <row r="26" spans="2:12" x14ac:dyDescent="0.2">
      <c r="E26" s="3"/>
      <c r="F26" s="3"/>
      <c r="G26" s="3"/>
      <c r="H26" s="3"/>
      <c r="I26" s="3"/>
      <c r="J26" s="3"/>
      <c r="K26" s="3"/>
      <c r="L26" s="3"/>
    </row>
  </sheetData>
  <mergeCells count="10">
    <mergeCell ref="C20:H20"/>
    <mergeCell ref="E21:J21"/>
    <mergeCell ref="E22:J22"/>
    <mergeCell ref="C23:H25"/>
    <mergeCell ref="B1:H1"/>
    <mergeCell ref="B2:H2"/>
    <mergeCell ref="B4:H14"/>
    <mergeCell ref="B15:H15"/>
    <mergeCell ref="E17:J17"/>
    <mergeCell ref="E18:J18"/>
  </mergeCells>
  <printOptions horizontalCentered="1"/>
  <pageMargins left="0.74803149606299213" right="0.19685039370078741" top="0.70866141732283472" bottom="0.6692913385826772" header="0.51181102362204722" footer="0.27559055118110237"/>
  <pageSetup paperSize="9" orientation="portrait" verticalDpi="300" r:id="rId1"/>
  <headerFooter alignWithMargins="0">
    <oddFooter>&amp;C&amp;"CordiaUPC,ธรรมดา"&amp;14 32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view="pageBreakPreview" topLeftCell="A7" zoomScaleNormal="100" zoomScaleSheetLayoutView="100" workbookViewId="0">
      <selection activeCell="J7" sqref="J7"/>
    </sheetView>
  </sheetViews>
  <sheetFormatPr defaultRowHeight="12.75" x14ac:dyDescent="0.2"/>
  <cols>
    <col min="1" max="1" width="7.85546875" customWidth="1"/>
    <col min="2" max="2" width="26.28515625" customWidth="1"/>
    <col min="3" max="4" width="15.5703125" customWidth="1"/>
    <col min="5" max="16" width="7.42578125" customWidth="1"/>
    <col min="17" max="17" width="17.85546875" customWidth="1"/>
  </cols>
  <sheetData>
    <row r="1" spans="1:18" ht="23.25" x14ac:dyDescent="0.5">
      <c r="B1" s="39" t="s">
        <v>30</v>
      </c>
    </row>
    <row r="2" spans="1:18" ht="24" x14ac:dyDescent="0.55000000000000004">
      <c r="A2" s="939" t="s">
        <v>856</v>
      </c>
      <c r="B2" s="939"/>
      <c r="C2" s="939"/>
      <c r="D2" s="939"/>
      <c r="E2" s="939"/>
      <c r="F2" s="939"/>
      <c r="G2" s="939"/>
      <c r="H2" s="939"/>
      <c r="I2" s="939"/>
      <c r="J2" s="939"/>
      <c r="K2" s="939"/>
      <c r="L2" s="939"/>
      <c r="M2" s="939"/>
      <c r="N2" s="939"/>
      <c r="O2" s="939"/>
      <c r="P2" s="939"/>
      <c r="Q2" s="939"/>
    </row>
    <row r="3" spans="1:18" ht="32.25" thickBot="1" x14ac:dyDescent="0.7">
      <c r="A3" s="754"/>
      <c r="B3" s="679"/>
      <c r="C3" s="679"/>
      <c r="D3" s="679"/>
      <c r="E3" s="679"/>
      <c r="F3" s="679"/>
      <c r="G3" s="679"/>
      <c r="H3" s="679"/>
      <c r="I3" s="679"/>
      <c r="J3" s="679"/>
      <c r="K3" s="679"/>
      <c r="L3" s="679"/>
      <c r="M3" s="679"/>
      <c r="N3" s="679"/>
      <c r="O3" s="679"/>
      <c r="P3" s="679"/>
      <c r="Q3" s="679"/>
    </row>
    <row r="4" spans="1:18" ht="27" customHeight="1" thickTop="1" x14ac:dyDescent="0.2">
      <c r="A4" s="1234" t="s">
        <v>211</v>
      </c>
      <c r="B4" s="1236" t="s">
        <v>686</v>
      </c>
      <c r="C4" s="755" t="s">
        <v>381</v>
      </c>
      <c r="D4" s="1236" t="s">
        <v>399</v>
      </c>
      <c r="E4" s="1238" t="s">
        <v>275</v>
      </c>
      <c r="F4" s="1239"/>
      <c r="G4" s="1239"/>
      <c r="H4" s="1239"/>
      <c r="I4" s="1239"/>
      <c r="J4" s="1239"/>
      <c r="K4" s="1239"/>
      <c r="L4" s="1239"/>
      <c r="M4" s="1239"/>
      <c r="N4" s="1239"/>
      <c r="O4" s="1239"/>
      <c r="P4" s="1240"/>
      <c r="Q4" s="1241" t="s">
        <v>362</v>
      </c>
    </row>
    <row r="5" spans="1:18" ht="21" x14ac:dyDescent="0.2">
      <c r="A5" s="1235"/>
      <c r="B5" s="1237"/>
      <c r="C5" s="756" t="s">
        <v>382</v>
      </c>
      <c r="D5" s="1237"/>
      <c r="E5" s="757" t="s">
        <v>229</v>
      </c>
      <c r="F5" s="757" t="s">
        <v>383</v>
      </c>
      <c r="G5" s="757" t="s">
        <v>231</v>
      </c>
      <c r="H5" s="757" t="s">
        <v>384</v>
      </c>
      <c r="I5" s="757" t="s">
        <v>233</v>
      </c>
      <c r="J5" s="757" t="s">
        <v>234</v>
      </c>
      <c r="K5" s="757" t="s">
        <v>235</v>
      </c>
      <c r="L5" s="757" t="s">
        <v>236</v>
      </c>
      <c r="M5" s="757" t="s">
        <v>237</v>
      </c>
      <c r="N5" s="757" t="s">
        <v>238</v>
      </c>
      <c r="O5" s="757" t="s">
        <v>239</v>
      </c>
      <c r="P5" s="757" t="s">
        <v>240</v>
      </c>
      <c r="Q5" s="1242"/>
    </row>
    <row r="6" spans="1:18" ht="21.75" x14ac:dyDescent="0.5">
      <c r="A6" s="537"/>
      <c r="B6" s="538"/>
      <c r="C6" s="539"/>
      <c r="D6" s="539"/>
      <c r="E6" s="540"/>
      <c r="F6" s="540"/>
      <c r="G6" s="540"/>
      <c r="H6" s="540"/>
      <c r="I6" s="541"/>
      <c r="J6" s="540"/>
      <c r="K6" s="540"/>
      <c r="L6" s="540"/>
      <c r="M6" s="540"/>
      <c r="N6" s="540"/>
      <c r="O6" s="540"/>
      <c r="P6" s="538"/>
      <c r="Q6" s="758"/>
    </row>
    <row r="7" spans="1:18" ht="21.75" x14ac:dyDescent="0.5">
      <c r="A7" s="537"/>
      <c r="B7" s="538"/>
      <c r="C7" s="539"/>
      <c r="D7" s="539"/>
      <c r="E7" s="538"/>
      <c r="F7" s="759"/>
      <c r="G7" s="538"/>
      <c r="H7" s="538"/>
      <c r="I7" s="538"/>
      <c r="J7" s="538"/>
      <c r="K7" s="538"/>
      <c r="L7" s="538"/>
      <c r="M7" s="538"/>
      <c r="N7" s="538"/>
      <c r="O7" s="538"/>
      <c r="P7" s="538"/>
      <c r="Q7" s="758"/>
    </row>
    <row r="8" spans="1:18" ht="21.75" x14ac:dyDescent="0.5">
      <c r="A8" s="537"/>
      <c r="B8" s="538"/>
      <c r="C8" s="539"/>
      <c r="D8" s="539"/>
      <c r="E8" s="538"/>
      <c r="F8" s="538"/>
      <c r="G8" s="538"/>
      <c r="H8" s="538"/>
      <c r="I8" s="538"/>
      <c r="J8" s="538"/>
      <c r="K8" s="538"/>
      <c r="L8" s="538"/>
      <c r="M8" s="538"/>
      <c r="N8" s="538"/>
      <c r="O8" s="538"/>
      <c r="P8" s="538"/>
      <c r="Q8" s="758"/>
    </row>
    <row r="9" spans="1:18" ht="22.5" thickBot="1" x14ac:dyDescent="0.55000000000000004">
      <c r="A9" s="760"/>
      <c r="B9" s="761"/>
      <c r="C9" s="762"/>
      <c r="D9" s="762"/>
      <c r="E9" s="763"/>
      <c r="F9" s="763"/>
      <c r="G9" s="763"/>
      <c r="H9" s="763"/>
      <c r="I9" s="763"/>
      <c r="J9" s="763"/>
      <c r="K9" s="763"/>
      <c r="L9" s="763"/>
      <c r="M9" s="763"/>
      <c r="N9" s="763"/>
      <c r="O9" s="763"/>
      <c r="P9" s="763"/>
      <c r="Q9" s="764"/>
    </row>
    <row r="10" spans="1:18" ht="22.5" thickTop="1" x14ac:dyDescent="0.5">
      <c r="A10" s="765"/>
      <c r="B10" s="766"/>
      <c r="C10" s="767"/>
      <c r="D10" s="767"/>
      <c r="E10" s="765"/>
      <c r="F10" s="765"/>
      <c r="G10" s="765"/>
      <c r="H10" s="765"/>
      <c r="I10" s="765"/>
      <c r="J10" s="765"/>
      <c r="K10" s="765"/>
      <c r="L10" s="765"/>
      <c r="M10" s="765"/>
      <c r="N10" s="765"/>
      <c r="O10" s="765"/>
      <c r="P10" s="765"/>
      <c r="Q10" s="765"/>
    </row>
    <row r="11" spans="1:18" ht="24" x14ac:dyDescent="0.55000000000000004">
      <c r="A11" s="1133" t="s">
        <v>857</v>
      </c>
      <c r="B11" s="1133"/>
      <c r="C11" s="1133"/>
      <c r="D11" s="1133"/>
      <c r="E11" s="1133"/>
      <c r="F11" s="1133"/>
      <c r="G11" s="1133"/>
      <c r="H11" s="1133"/>
      <c r="I11" s="1133"/>
      <c r="J11" s="1133"/>
      <c r="K11" s="1133"/>
      <c r="L11" s="1133"/>
      <c r="M11" s="1133"/>
      <c r="N11" s="1133"/>
      <c r="O11" s="1133"/>
      <c r="P11" s="1133"/>
      <c r="Q11" s="1133"/>
    </row>
    <row r="12" spans="1:18" ht="22.5" thickBot="1" x14ac:dyDescent="0.55000000000000004">
      <c r="A12" s="768"/>
      <c r="B12" s="769"/>
      <c r="C12" s="770"/>
      <c r="D12" s="770"/>
      <c r="E12" s="768"/>
      <c r="F12" s="768"/>
      <c r="G12" s="768"/>
      <c r="H12" s="768"/>
      <c r="I12" s="768"/>
      <c r="J12" s="768"/>
      <c r="K12" s="768"/>
      <c r="L12" s="768"/>
      <c r="M12" s="768"/>
      <c r="N12" s="768"/>
      <c r="O12" s="768"/>
      <c r="P12" s="768"/>
      <c r="Q12" s="768"/>
    </row>
    <row r="13" spans="1:18" ht="21.75" thickTop="1" x14ac:dyDescent="0.2">
      <c r="A13" s="1234" t="s">
        <v>211</v>
      </c>
      <c r="B13" s="1236" t="s">
        <v>687</v>
      </c>
      <c r="C13" s="755" t="s">
        <v>381</v>
      </c>
      <c r="D13" s="1236" t="s">
        <v>740</v>
      </c>
      <c r="E13" s="1238" t="s">
        <v>275</v>
      </c>
      <c r="F13" s="1239"/>
      <c r="G13" s="1239"/>
      <c r="H13" s="1239"/>
      <c r="I13" s="1239"/>
      <c r="J13" s="1239"/>
      <c r="K13" s="1239"/>
      <c r="L13" s="1239"/>
      <c r="M13" s="1239"/>
      <c r="N13" s="1239"/>
      <c r="O13" s="1239"/>
      <c r="P13" s="1240"/>
      <c r="Q13" s="1241" t="s">
        <v>362</v>
      </c>
    </row>
    <row r="14" spans="1:18" ht="31.5" customHeight="1" x14ac:dyDescent="0.2">
      <c r="A14" s="1235"/>
      <c r="B14" s="1237"/>
      <c r="C14" s="756" t="s">
        <v>746</v>
      </c>
      <c r="D14" s="1237"/>
      <c r="E14" s="757" t="s">
        <v>229</v>
      </c>
      <c r="F14" s="757" t="s">
        <v>383</v>
      </c>
      <c r="G14" s="757" t="s">
        <v>231</v>
      </c>
      <c r="H14" s="757" t="s">
        <v>384</v>
      </c>
      <c r="I14" s="757" t="s">
        <v>233</v>
      </c>
      <c r="J14" s="757" t="s">
        <v>234</v>
      </c>
      <c r="K14" s="757" t="s">
        <v>235</v>
      </c>
      <c r="L14" s="757" t="s">
        <v>236</v>
      </c>
      <c r="M14" s="757" t="s">
        <v>237</v>
      </c>
      <c r="N14" s="757" t="s">
        <v>238</v>
      </c>
      <c r="O14" s="757" t="s">
        <v>239</v>
      </c>
      <c r="P14" s="757" t="s">
        <v>240</v>
      </c>
      <c r="Q14" s="1242"/>
    </row>
    <row r="15" spans="1:18" ht="21.75" x14ac:dyDescent="0.5">
      <c r="A15" s="216"/>
      <c r="B15" s="217"/>
      <c r="C15" s="218"/>
      <c r="D15" s="218"/>
      <c r="E15" s="217"/>
      <c r="F15" s="217"/>
      <c r="G15" s="217"/>
      <c r="H15" s="217"/>
      <c r="I15" s="217"/>
      <c r="J15" s="217"/>
      <c r="K15" s="217"/>
      <c r="L15" s="217"/>
      <c r="M15" s="217"/>
      <c r="N15" s="217"/>
      <c r="O15" s="217"/>
      <c r="P15" s="217"/>
      <c r="Q15" s="219"/>
      <c r="R15" s="787"/>
    </row>
    <row r="16" spans="1:18" ht="21.75" x14ac:dyDescent="0.5">
      <c r="A16" s="216"/>
      <c r="B16" s="217"/>
      <c r="C16" s="218"/>
      <c r="D16" s="218"/>
      <c r="E16" s="217"/>
      <c r="F16" s="217"/>
      <c r="G16" s="217"/>
      <c r="H16" s="217"/>
      <c r="I16" s="217"/>
      <c r="J16" s="217"/>
      <c r="K16" s="217"/>
      <c r="L16" s="217"/>
      <c r="M16" s="217"/>
      <c r="N16" s="217"/>
      <c r="O16" s="217"/>
      <c r="P16" s="217"/>
      <c r="Q16" s="219"/>
    </row>
    <row r="17" spans="1:17" ht="21.75" x14ac:dyDescent="0.5">
      <c r="A17" s="216"/>
      <c r="B17" s="217"/>
      <c r="C17" s="218"/>
      <c r="D17" s="218"/>
      <c r="E17" s="217"/>
      <c r="F17" s="217"/>
      <c r="G17" s="217"/>
      <c r="H17" s="217"/>
      <c r="I17" s="217"/>
      <c r="J17" s="217"/>
      <c r="K17" s="217"/>
      <c r="L17" s="217"/>
      <c r="M17" s="217"/>
      <c r="N17" s="217"/>
      <c r="O17" s="217"/>
      <c r="P17" s="217"/>
      <c r="Q17" s="219"/>
    </row>
    <row r="18" spans="1:17" ht="21.75" x14ac:dyDescent="0.5">
      <c r="A18" s="216"/>
      <c r="B18" s="217"/>
      <c r="C18" s="218"/>
      <c r="D18" s="218"/>
      <c r="E18" s="217"/>
      <c r="F18" s="217"/>
      <c r="G18" s="217"/>
      <c r="H18" s="217"/>
      <c r="I18" s="217"/>
      <c r="J18" s="217"/>
      <c r="K18" s="217"/>
      <c r="L18" s="217"/>
      <c r="M18" s="217"/>
      <c r="N18" s="217"/>
      <c r="O18" s="217"/>
      <c r="P18" s="217"/>
      <c r="Q18" s="219"/>
    </row>
    <row r="19" spans="1:17" ht="21.75" x14ac:dyDescent="0.5">
      <c r="A19" s="216"/>
      <c r="B19" s="217"/>
      <c r="C19" s="218"/>
      <c r="D19" s="218"/>
      <c r="E19" s="217"/>
      <c r="F19" s="217"/>
      <c r="G19" s="217"/>
      <c r="H19" s="217"/>
      <c r="I19" s="217"/>
      <c r="J19" s="217"/>
      <c r="K19" s="217"/>
      <c r="L19" s="217"/>
      <c r="M19" s="217"/>
      <c r="N19" s="217"/>
      <c r="O19" s="217"/>
      <c r="P19" s="217"/>
      <c r="Q19" s="219"/>
    </row>
    <row r="20" spans="1:17" ht="22.5" thickBot="1" x14ac:dyDescent="0.55000000000000004">
      <c r="A20" s="220"/>
      <c r="B20" s="221"/>
      <c r="C20" s="222"/>
      <c r="D20" s="222"/>
      <c r="E20" s="221"/>
      <c r="F20" s="221"/>
      <c r="G20" s="221"/>
      <c r="H20" s="221"/>
      <c r="I20" s="221"/>
      <c r="J20" s="221"/>
      <c r="K20" s="221"/>
      <c r="L20" s="221"/>
      <c r="M20" s="221"/>
      <c r="N20" s="221"/>
      <c r="O20" s="221"/>
      <c r="P20" s="221"/>
      <c r="Q20" s="223"/>
    </row>
    <row r="21" spans="1:17" ht="24.75" thickTop="1" x14ac:dyDescent="0.55000000000000004">
      <c r="A21" s="32"/>
      <c r="B21" s="678" t="s">
        <v>627</v>
      </c>
      <c r="C21" s="679"/>
      <c r="D21" s="679"/>
      <c r="E21" s="679"/>
      <c r="F21" s="679"/>
      <c r="G21" s="679"/>
    </row>
  </sheetData>
  <mergeCells count="12">
    <mergeCell ref="Q4:Q5"/>
    <mergeCell ref="Q13:Q14"/>
    <mergeCell ref="A4:A5"/>
    <mergeCell ref="A13:A14"/>
    <mergeCell ref="D13:D14"/>
    <mergeCell ref="D4:D5"/>
    <mergeCell ref="A2:Q2"/>
    <mergeCell ref="A11:Q11"/>
    <mergeCell ref="B4:B5"/>
    <mergeCell ref="E4:P4"/>
    <mergeCell ref="B13:B14"/>
    <mergeCell ref="E13:P13"/>
  </mergeCells>
  <pageMargins left="0.70866141732283472" right="0.70866141732283472" top="0.74803149606299213" bottom="0.74803149606299213" header="0.31496062992125984" footer="0.31496062992125984"/>
  <pageSetup paperSize="9" scale="76" orientation="landscape" verticalDpi="300" r:id="rId1"/>
  <headerFooter>
    <oddFooter>&amp;C&amp;"Cordia New,ธรรมดา"&amp;14 33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45"/>
  <sheetViews>
    <sheetView showGridLines="0" view="pageBreakPreview" zoomScaleNormal="100" zoomScaleSheetLayoutView="100" workbookViewId="0">
      <selection activeCell="B45" sqref="B45:L45"/>
    </sheetView>
  </sheetViews>
  <sheetFormatPr defaultRowHeight="12.75" x14ac:dyDescent="0.2"/>
  <cols>
    <col min="1" max="1" width="4.140625" customWidth="1"/>
    <col min="7" max="7" width="1.85546875" customWidth="1"/>
    <col min="11" max="11" width="12.42578125" customWidth="1"/>
    <col min="12" max="12" width="3.42578125" customWidth="1"/>
  </cols>
  <sheetData>
    <row r="1" spans="2:21" ht="31.5" customHeight="1" x14ac:dyDescent="0.5">
      <c r="B1" s="1244" t="s">
        <v>698</v>
      </c>
      <c r="C1" s="1244"/>
      <c r="D1" s="1244"/>
      <c r="E1" s="1244"/>
      <c r="F1" s="1244"/>
      <c r="G1" s="1244"/>
      <c r="H1" s="1244"/>
      <c r="I1" s="1244"/>
      <c r="J1" s="1244"/>
      <c r="K1" s="1244"/>
      <c r="L1" s="66"/>
      <c r="M1" s="66"/>
    </row>
    <row r="2" spans="2:21" ht="10.5" customHeight="1" x14ac:dyDescent="0.5"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</row>
    <row r="3" spans="2:21" ht="24" customHeight="1" x14ac:dyDescent="0.55000000000000004">
      <c r="B3" s="978" t="s">
        <v>32</v>
      </c>
      <c r="C3" s="978"/>
      <c r="D3" s="978"/>
      <c r="E3" s="978"/>
      <c r="F3" s="978"/>
      <c r="G3" s="978"/>
      <c r="H3" s="978"/>
      <c r="I3" s="978"/>
      <c r="J3" s="978"/>
      <c r="K3" s="978"/>
      <c r="L3" s="5"/>
      <c r="M3" s="5"/>
    </row>
    <row r="4" spans="2:21" ht="23.25" customHeight="1" x14ac:dyDescent="0.55000000000000004">
      <c r="B4" s="978"/>
      <c r="C4" s="978"/>
      <c r="D4" s="978"/>
      <c r="E4" s="978"/>
      <c r="F4" s="978"/>
      <c r="G4" s="978"/>
      <c r="H4" s="978"/>
      <c r="I4" s="978"/>
      <c r="J4" s="978"/>
      <c r="K4" s="978"/>
      <c r="L4" s="4"/>
      <c r="M4" s="4"/>
    </row>
    <row r="5" spans="2:21" ht="8.25" customHeight="1" x14ac:dyDescent="0.55000000000000004">
      <c r="B5" s="49"/>
      <c r="C5" s="49"/>
      <c r="D5" s="49"/>
      <c r="E5" s="49"/>
      <c r="F5" s="49"/>
      <c r="G5" s="49"/>
      <c r="H5" s="49"/>
      <c r="I5" s="49"/>
      <c r="J5" s="49"/>
      <c r="K5" s="49"/>
      <c r="L5" s="4"/>
      <c r="M5" s="4"/>
    </row>
    <row r="6" spans="2:21" ht="24" x14ac:dyDescent="0.55000000000000004">
      <c r="B6" s="1245" t="s">
        <v>31</v>
      </c>
      <c r="C6" s="1245"/>
      <c r="D6" s="1245"/>
      <c r="E6" s="1245"/>
      <c r="F6" s="1245"/>
      <c r="G6" s="1245"/>
      <c r="H6" s="1245"/>
      <c r="I6" s="1245"/>
      <c r="J6" s="1245"/>
      <c r="K6" s="1245"/>
      <c r="L6" s="65"/>
      <c r="M6" s="65"/>
    </row>
    <row r="7" spans="2:21" ht="5.25" customHeight="1" x14ac:dyDescent="0.55000000000000004">
      <c r="B7" s="330"/>
      <c r="C7" s="330"/>
      <c r="D7" s="330"/>
      <c r="E7" s="330"/>
      <c r="F7" s="330"/>
      <c r="G7" s="330"/>
      <c r="H7" s="330"/>
      <c r="I7" s="330"/>
      <c r="J7" s="330"/>
      <c r="K7" s="330"/>
      <c r="L7" s="65"/>
      <c r="M7" s="65"/>
    </row>
    <row r="8" spans="2:21" s="69" customFormat="1" ht="21.75" x14ac:dyDescent="0.5">
      <c r="B8" s="11" t="s">
        <v>200</v>
      </c>
      <c r="C8" s="23"/>
      <c r="D8" s="950" t="s">
        <v>259</v>
      </c>
      <c r="E8" s="950"/>
      <c r="F8" s="950"/>
      <c r="G8" s="12"/>
      <c r="H8" s="23"/>
      <c r="I8" s="938" t="s">
        <v>260</v>
      </c>
      <c r="J8" s="938"/>
      <c r="K8" s="938"/>
    </row>
    <row r="9" spans="2:21" s="23" customFormat="1" ht="21.75" x14ac:dyDescent="0.5">
      <c r="B9" s="11"/>
      <c r="D9" s="12" t="s">
        <v>605</v>
      </c>
      <c r="E9" s="12"/>
      <c r="F9" s="12"/>
      <c r="G9" s="12"/>
      <c r="I9" s="12" t="s">
        <v>605</v>
      </c>
      <c r="J9" s="549"/>
      <c r="K9" s="549"/>
    </row>
    <row r="10" spans="2:21" s="69" customFormat="1" ht="21.75" x14ac:dyDescent="0.5">
      <c r="B10" s="23"/>
      <c r="C10" s="23"/>
      <c r="D10" s="950" t="s">
        <v>262</v>
      </c>
      <c r="E10" s="950"/>
      <c r="F10" s="950"/>
      <c r="G10" s="12"/>
      <c r="H10" s="23"/>
      <c r="I10" s="938" t="s">
        <v>448</v>
      </c>
      <c r="J10" s="938"/>
      <c r="K10" s="938"/>
    </row>
    <row r="11" spans="2:21" s="69" customFormat="1" ht="21.75" x14ac:dyDescent="0.5">
      <c r="B11" s="23"/>
      <c r="C11" s="23"/>
      <c r="D11" s="12" t="s">
        <v>59</v>
      </c>
      <c r="E11" s="12"/>
      <c r="F11" s="12"/>
      <c r="G11" s="12"/>
      <c r="H11" s="23"/>
      <c r="I11" s="12" t="s">
        <v>64</v>
      </c>
      <c r="J11" s="549"/>
      <c r="K11" s="549"/>
    </row>
    <row r="12" spans="2:21" s="69" customFormat="1" ht="21.75" x14ac:dyDescent="0.5">
      <c r="B12" s="11" t="s">
        <v>261</v>
      </c>
      <c r="C12" s="23"/>
      <c r="D12" s="938" t="s">
        <v>61</v>
      </c>
      <c r="E12" s="938"/>
      <c r="F12" s="938"/>
      <c r="G12" s="549"/>
      <c r="H12" s="23"/>
      <c r="I12" s="938" t="s">
        <v>606</v>
      </c>
      <c r="J12" s="938"/>
      <c r="K12" s="938"/>
    </row>
    <row r="13" spans="2:21" s="69" customFormat="1" ht="21.75" x14ac:dyDescent="0.5">
      <c r="B13" s="11"/>
      <c r="C13" s="23"/>
      <c r="D13" s="12" t="s">
        <v>607</v>
      </c>
      <c r="E13" s="549"/>
      <c r="F13" s="549"/>
      <c r="G13" s="549"/>
      <c r="H13" s="23"/>
      <c r="I13" s="12" t="s">
        <v>601</v>
      </c>
      <c r="J13" s="549"/>
      <c r="K13" s="549"/>
    </row>
    <row r="14" spans="2:21" s="69" customFormat="1" ht="21.75" x14ac:dyDescent="0.5">
      <c r="B14" s="11"/>
      <c r="C14" s="23"/>
      <c r="D14" s="12" t="s">
        <v>68</v>
      </c>
      <c r="E14" s="549"/>
      <c r="F14" s="549"/>
      <c r="G14" s="549"/>
      <c r="H14" s="23"/>
      <c r="I14" s="12"/>
      <c r="J14" s="549"/>
      <c r="K14" s="549"/>
    </row>
    <row r="15" spans="2:21" s="69" customFormat="1" ht="21.75" x14ac:dyDescent="0.5">
      <c r="B15" s="11" t="s">
        <v>261</v>
      </c>
      <c r="C15" s="23"/>
      <c r="D15" s="938" t="s">
        <v>263</v>
      </c>
      <c r="E15" s="938"/>
      <c r="F15" s="938"/>
      <c r="G15" s="549"/>
      <c r="H15" s="23"/>
      <c r="I15" s="938"/>
      <c r="J15" s="938"/>
      <c r="K15" s="938"/>
    </row>
    <row r="16" spans="2:21" ht="24" x14ac:dyDescent="0.55000000000000004">
      <c r="B16" s="786" t="s">
        <v>719</v>
      </c>
      <c r="C16" s="332"/>
      <c r="D16" s="332"/>
      <c r="E16" s="332"/>
      <c r="F16" s="332"/>
      <c r="G16" s="332"/>
      <c r="H16" s="332"/>
      <c r="I16" s="332"/>
      <c r="J16" s="332"/>
      <c r="K16" s="332"/>
      <c r="L16" s="37"/>
      <c r="M16" s="919"/>
      <c r="N16" s="939"/>
      <c r="O16" s="939"/>
      <c r="P16" s="939"/>
      <c r="Q16" s="939"/>
      <c r="R16" s="939"/>
      <c r="S16" s="939"/>
      <c r="T16" s="939"/>
      <c r="U16" s="939"/>
    </row>
    <row r="17" spans="2:13" ht="10.5" customHeight="1" thickBot="1" x14ac:dyDescent="0.55000000000000004">
      <c r="C17" s="29"/>
      <c r="D17" s="326"/>
      <c r="E17" s="326"/>
      <c r="F17" s="326"/>
      <c r="G17" s="326"/>
      <c r="H17" s="326"/>
      <c r="I17" s="326"/>
      <c r="J17" s="326"/>
      <c r="K17" s="326"/>
    </row>
    <row r="18" spans="2:13" ht="12.75" customHeight="1" x14ac:dyDescent="0.2">
      <c r="B18" s="992" t="s">
        <v>684</v>
      </c>
      <c r="C18" s="993"/>
      <c r="D18" s="993"/>
      <c r="E18" s="993"/>
      <c r="F18" s="993"/>
      <c r="G18" s="993"/>
      <c r="H18" s="993"/>
      <c r="I18" s="993"/>
      <c r="J18" s="993"/>
      <c r="K18" s="993"/>
      <c r="L18" s="994"/>
    </row>
    <row r="19" spans="2:13" ht="26.25" hidden="1" customHeight="1" x14ac:dyDescent="0.2">
      <c r="B19" s="995"/>
      <c r="C19" s="996"/>
      <c r="D19" s="996"/>
      <c r="E19" s="996"/>
      <c r="F19" s="996"/>
      <c r="G19" s="996"/>
      <c r="H19" s="996"/>
      <c r="I19" s="996"/>
      <c r="J19" s="996"/>
      <c r="K19" s="996"/>
      <c r="L19" s="997"/>
    </row>
    <row r="20" spans="2:13" ht="26.25" hidden="1" customHeight="1" thickBot="1" x14ac:dyDescent="0.25">
      <c r="B20" s="995"/>
      <c r="C20" s="996"/>
      <c r="D20" s="996"/>
      <c r="E20" s="996"/>
      <c r="F20" s="996"/>
      <c r="G20" s="996"/>
      <c r="H20" s="996"/>
      <c r="I20" s="996"/>
      <c r="J20" s="996"/>
      <c r="K20" s="996"/>
      <c r="L20" s="997"/>
    </row>
    <row r="21" spans="2:13" ht="26.25" customHeight="1" x14ac:dyDescent="0.2">
      <c r="B21" s="995"/>
      <c r="C21" s="996"/>
      <c r="D21" s="996"/>
      <c r="E21" s="996"/>
      <c r="F21" s="996"/>
      <c r="G21" s="996"/>
      <c r="H21" s="996"/>
      <c r="I21" s="996"/>
      <c r="J21" s="996"/>
      <c r="K21" s="996"/>
      <c r="L21" s="997"/>
    </row>
    <row r="22" spans="2:13" ht="26.25" hidden="1" customHeight="1" x14ac:dyDescent="0.2">
      <c r="B22" s="995"/>
      <c r="C22" s="996"/>
      <c r="D22" s="996"/>
      <c r="E22" s="996"/>
      <c r="F22" s="996"/>
      <c r="G22" s="996"/>
      <c r="H22" s="996"/>
      <c r="I22" s="996"/>
      <c r="J22" s="996"/>
      <c r="K22" s="996"/>
      <c r="L22" s="997"/>
    </row>
    <row r="23" spans="2:13" ht="26.25" customHeight="1" x14ac:dyDescent="0.2">
      <c r="B23" s="995"/>
      <c r="C23" s="996"/>
      <c r="D23" s="996"/>
      <c r="E23" s="996"/>
      <c r="F23" s="996"/>
      <c r="G23" s="996"/>
      <c r="H23" s="996"/>
      <c r="I23" s="996"/>
      <c r="J23" s="996"/>
      <c r="K23" s="996"/>
      <c r="L23" s="997"/>
    </row>
    <row r="24" spans="2:13" ht="12.75" customHeight="1" x14ac:dyDescent="0.2">
      <c r="B24" s="995"/>
      <c r="C24" s="996"/>
      <c r="D24" s="996"/>
      <c r="E24" s="996"/>
      <c r="F24" s="996"/>
      <c r="G24" s="996"/>
      <c r="H24" s="996"/>
      <c r="I24" s="996"/>
      <c r="J24" s="996"/>
      <c r="K24" s="996"/>
      <c r="L24" s="997"/>
    </row>
    <row r="25" spans="2:13" ht="26.25" customHeight="1" x14ac:dyDescent="0.2">
      <c r="B25" s="995"/>
      <c r="C25" s="996"/>
      <c r="D25" s="996"/>
      <c r="E25" s="996"/>
      <c r="F25" s="996"/>
      <c r="G25" s="996"/>
      <c r="H25" s="996"/>
      <c r="I25" s="996"/>
      <c r="J25" s="996"/>
      <c r="K25" s="996"/>
      <c r="L25" s="997"/>
    </row>
    <row r="26" spans="2:13" ht="12.75" customHeight="1" x14ac:dyDescent="0.2">
      <c r="B26" s="995"/>
      <c r="C26" s="996"/>
      <c r="D26" s="996"/>
      <c r="E26" s="996"/>
      <c r="F26" s="996"/>
      <c r="G26" s="996"/>
      <c r="H26" s="996"/>
      <c r="I26" s="996"/>
      <c r="J26" s="996"/>
      <c r="K26" s="996"/>
      <c r="L26" s="997"/>
    </row>
    <row r="27" spans="2:13" ht="12.75" customHeight="1" x14ac:dyDescent="0.2">
      <c r="B27" s="995"/>
      <c r="C27" s="996"/>
      <c r="D27" s="996"/>
      <c r="E27" s="996"/>
      <c r="F27" s="996"/>
      <c r="G27" s="996"/>
      <c r="H27" s="996"/>
      <c r="I27" s="996"/>
      <c r="J27" s="996"/>
      <c r="K27" s="996"/>
      <c r="L27" s="997"/>
    </row>
    <row r="28" spans="2:13" ht="12.75" customHeight="1" thickBot="1" x14ac:dyDescent="0.25">
      <c r="B28" s="998"/>
      <c r="C28" s="999"/>
      <c r="D28" s="999"/>
      <c r="E28" s="999"/>
      <c r="F28" s="999"/>
      <c r="G28" s="999"/>
      <c r="H28" s="999"/>
      <c r="I28" s="999"/>
      <c r="J28" s="999"/>
      <c r="K28" s="999"/>
      <c r="L28" s="1000"/>
    </row>
    <row r="29" spans="2:13" ht="24" x14ac:dyDescent="0.55000000000000004">
      <c r="B29" s="949" t="s">
        <v>704</v>
      </c>
      <c r="C29" s="949"/>
      <c r="D29" s="949"/>
      <c r="E29" s="949"/>
      <c r="F29" s="949"/>
      <c r="G29" s="949"/>
      <c r="H29" s="949"/>
      <c r="I29" s="949"/>
      <c r="J29" s="949"/>
      <c r="K29" s="949"/>
      <c r="L29" s="5"/>
      <c r="M29" s="5"/>
    </row>
    <row r="30" spans="2:13" ht="13.5" customHeight="1" thickBot="1" x14ac:dyDescent="0.6">
      <c r="B30" s="4"/>
      <c r="C30" s="4"/>
      <c r="D30" s="4"/>
      <c r="E30" s="4"/>
      <c r="F30" s="4"/>
      <c r="G30" s="4"/>
      <c r="H30" s="4"/>
      <c r="I30" s="4"/>
      <c r="J30" s="4"/>
      <c r="K30" s="4"/>
      <c r="L30" s="5"/>
      <c r="M30" s="5"/>
    </row>
    <row r="31" spans="2:13" ht="12.75" customHeight="1" x14ac:dyDescent="0.2">
      <c r="B31" s="992" t="s">
        <v>685</v>
      </c>
      <c r="C31" s="993"/>
      <c r="D31" s="993"/>
      <c r="E31" s="993"/>
      <c r="F31" s="993"/>
      <c r="G31" s="993"/>
      <c r="H31" s="993"/>
      <c r="I31" s="993"/>
      <c r="J31" s="993"/>
      <c r="K31" s="993"/>
      <c r="L31" s="994"/>
    </row>
    <row r="32" spans="2:13" ht="23.25" customHeight="1" x14ac:dyDescent="0.2">
      <c r="B32" s="995"/>
      <c r="C32" s="996"/>
      <c r="D32" s="996"/>
      <c r="E32" s="996"/>
      <c r="F32" s="996"/>
      <c r="G32" s="996"/>
      <c r="H32" s="996"/>
      <c r="I32" s="996"/>
      <c r="J32" s="996"/>
      <c r="K32" s="996"/>
      <c r="L32" s="997"/>
    </row>
    <row r="33" spans="1:12" ht="23.25" hidden="1" customHeight="1" thickBot="1" x14ac:dyDescent="0.25">
      <c r="B33" s="995"/>
      <c r="C33" s="996"/>
      <c r="D33" s="996"/>
      <c r="E33" s="996"/>
      <c r="F33" s="996"/>
      <c r="G33" s="996"/>
      <c r="H33" s="996"/>
      <c r="I33" s="996"/>
      <c r="J33" s="996"/>
      <c r="K33" s="996"/>
      <c r="L33" s="997"/>
    </row>
    <row r="34" spans="1:12" ht="23.25" hidden="1" customHeight="1" x14ac:dyDescent="0.2">
      <c r="B34" s="995"/>
      <c r="C34" s="996"/>
      <c r="D34" s="996"/>
      <c r="E34" s="996"/>
      <c r="F34" s="996"/>
      <c r="G34" s="996"/>
      <c r="H34" s="996"/>
      <c r="I34" s="996"/>
      <c r="J34" s="996"/>
      <c r="K34" s="996"/>
      <c r="L34" s="997"/>
    </row>
    <row r="35" spans="1:12" ht="23.25" customHeight="1" x14ac:dyDescent="0.2">
      <c r="B35" s="995"/>
      <c r="C35" s="996"/>
      <c r="D35" s="996"/>
      <c r="E35" s="996"/>
      <c r="F35" s="996"/>
      <c r="G35" s="996"/>
      <c r="H35" s="996"/>
      <c r="I35" s="996"/>
      <c r="J35" s="996"/>
      <c r="K35" s="996"/>
      <c r="L35" s="997"/>
    </row>
    <row r="36" spans="1:12" ht="26.25" customHeight="1" x14ac:dyDescent="0.2">
      <c r="B36" s="995"/>
      <c r="C36" s="996"/>
      <c r="D36" s="996"/>
      <c r="E36" s="996"/>
      <c r="F36" s="996"/>
      <c r="G36" s="996"/>
      <c r="H36" s="996"/>
      <c r="I36" s="996"/>
      <c r="J36" s="996"/>
      <c r="K36" s="996"/>
      <c r="L36" s="997"/>
    </row>
    <row r="37" spans="1:12" ht="26.25" customHeight="1" x14ac:dyDescent="0.2">
      <c r="B37" s="995"/>
      <c r="C37" s="996"/>
      <c r="D37" s="996"/>
      <c r="E37" s="996"/>
      <c r="F37" s="996"/>
      <c r="G37" s="996"/>
      <c r="H37" s="996"/>
      <c r="I37" s="996"/>
      <c r="J37" s="996"/>
      <c r="K37" s="996"/>
      <c r="L37" s="997"/>
    </row>
    <row r="38" spans="1:12" ht="12.75" customHeight="1" x14ac:dyDescent="0.2">
      <c r="B38" s="995"/>
      <c r="C38" s="996"/>
      <c r="D38" s="996"/>
      <c r="E38" s="996"/>
      <c r="F38" s="996"/>
      <c r="G38" s="996"/>
      <c r="H38" s="996"/>
      <c r="I38" s="996"/>
      <c r="J38" s="996"/>
      <c r="K38" s="996"/>
      <c r="L38" s="997"/>
    </row>
    <row r="39" spans="1:12" ht="12.75" hidden="1" customHeight="1" x14ac:dyDescent="0.2">
      <c r="B39" s="995"/>
      <c r="C39" s="996"/>
      <c r="D39" s="996"/>
      <c r="E39" s="996"/>
      <c r="F39" s="996"/>
      <c r="G39" s="996"/>
      <c r="H39" s="996"/>
      <c r="I39" s="996"/>
      <c r="J39" s="996"/>
      <c r="K39" s="996"/>
      <c r="L39" s="997"/>
    </row>
    <row r="40" spans="1:12" ht="12.75" hidden="1" customHeight="1" x14ac:dyDescent="0.2">
      <c r="B40" s="995"/>
      <c r="C40" s="996"/>
      <c r="D40" s="996"/>
      <c r="E40" s="996"/>
      <c r="F40" s="996"/>
      <c r="G40" s="996"/>
      <c r="H40" s="996"/>
      <c r="I40" s="996"/>
      <c r="J40" s="996"/>
      <c r="K40" s="996"/>
      <c r="L40" s="997"/>
    </row>
    <row r="41" spans="1:12" ht="12.75" customHeight="1" thickBot="1" x14ac:dyDescent="0.25">
      <c r="B41" s="998"/>
      <c r="C41" s="999"/>
      <c r="D41" s="999"/>
      <c r="E41" s="999"/>
      <c r="F41" s="999"/>
      <c r="G41" s="999"/>
      <c r="H41" s="999"/>
      <c r="I41" s="999"/>
      <c r="J41" s="999"/>
      <c r="K41" s="999"/>
      <c r="L41" s="1000"/>
    </row>
    <row r="42" spans="1:12" ht="24" x14ac:dyDescent="0.55000000000000004">
      <c r="B42" s="949" t="s">
        <v>706</v>
      </c>
      <c r="C42" s="949"/>
      <c r="D42" s="949"/>
      <c r="E42" s="949"/>
      <c r="F42" s="949"/>
      <c r="G42" s="949"/>
      <c r="H42" s="949"/>
      <c r="I42" s="949"/>
      <c r="J42" s="949"/>
      <c r="K42" s="949"/>
      <c r="L42" s="5"/>
    </row>
    <row r="43" spans="1:12" ht="9.75" customHeight="1" x14ac:dyDescent="0.55000000000000004">
      <c r="B43" s="4"/>
      <c r="C43" s="4"/>
      <c r="D43" s="4"/>
      <c r="E43" s="4"/>
      <c r="F43" s="4"/>
      <c r="G43" s="4"/>
      <c r="H43" s="4"/>
      <c r="I43" s="4"/>
      <c r="J43" s="4"/>
      <c r="K43" s="4"/>
      <c r="L43" s="5"/>
    </row>
    <row r="44" spans="1:12" ht="24" x14ac:dyDescent="0.55000000000000004">
      <c r="B44" s="1243" t="s">
        <v>798</v>
      </c>
      <c r="C44" s="919"/>
      <c r="D44" s="919"/>
      <c r="E44" s="919"/>
      <c r="F44" s="919"/>
      <c r="G44" s="919"/>
      <c r="H44" s="919"/>
      <c r="I44" s="919"/>
      <c r="J44" s="919"/>
      <c r="K44" s="919"/>
      <c r="L44" s="36"/>
    </row>
    <row r="45" spans="1:12" ht="21.75" x14ac:dyDescent="0.5">
      <c r="A45" s="23"/>
      <c r="B45" s="991" t="s">
        <v>65</v>
      </c>
      <c r="C45" s="991"/>
      <c r="D45" s="991"/>
      <c r="E45" s="991"/>
      <c r="F45" s="991"/>
      <c r="G45" s="991"/>
      <c r="H45" s="991"/>
      <c r="I45" s="991"/>
      <c r="J45" s="991"/>
      <c r="K45" s="991"/>
      <c r="L45" s="991"/>
    </row>
  </sheetData>
  <mergeCells count="18">
    <mergeCell ref="B1:K1"/>
    <mergeCell ref="B3:K4"/>
    <mergeCell ref="B6:K6"/>
    <mergeCell ref="D8:F8"/>
    <mergeCell ref="I8:K8"/>
    <mergeCell ref="M16:U16"/>
    <mergeCell ref="D10:F10"/>
    <mergeCell ref="I10:K10"/>
    <mergeCell ref="D12:F12"/>
    <mergeCell ref="I12:K12"/>
    <mergeCell ref="B45:L45"/>
    <mergeCell ref="D15:F15"/>
    <mergeCell ref="I15:K15"/>
    <mergeCell ref="B42:K42"/>
    <mergeCell ref="B44:K44"/>
    <mergeCell ref="B29:K29"/>
    <mergeCell ref="B18:L28"/>
    <mergeCell ref="B31:L41"/>
  </mergeCells>
  <phoneticPr fontId="18" type="noConversion"/>
  <pageMargins left="0.74803149606299213" right="0.35433070866141736" top="0.98425196850393704" bottom="0.98425196850393704" header="0.51181102362204722" footer="0.51181102362204722"/>
  <pageSetup paperSize="9" scale="94" orientation="portrait" verticalDpi="300" r:id="rId1"/>
  <headerFooter alignWithMargins="0">
    <oddFooter>&amp;C&amp;"CordiaUPC,ธรรมดา"&amp;14 34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4040" r:id="rId4" name="Check Box 8">
              <controlPr defaultSize="0" autoFill="0" autoLine="0" autoPict="0">
                <anchor moveWithCells="1">
                  <from>
                    <xdr:col>2</xdr:col>
                    <xdr:colOff>314325</xdr:colOff>
                    <xdr:row>7</xdr:row>
                    <xdr:rowOff>38100</xdr:rowOff>
                  </from>
                  <to>
                    <xdr:col>3</xdr:col>
                    <xdr:colOff>409575</xdr:colOff>
                    <xdr:row>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41" r:id="rId5" name="Check Box 9">
              <controlPr defaultSize="0" autoFill="0" autoLine="0" autoPict="0">
                <anchor moveWithCells="1">
                  <from>
                    <xdr:col>2</xdr:col>
                    <xdr:colOff>314325</xdr:colOff>
                    <xdr:row>9</xdr:row>
                    <xdr:rowOff>38100</xdr:rowOff>
                  </from>
                  <to>
                    <xdr:col>3</xdr:col>
                    <xdr:colOff>409575</xdr:colOff>
                    <xdr:row>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42" r:id="rId6" name="Check Box 10">
              <controlPr defaultSize="0" autoFill="0" autoLine="0" autoPict="0">
                <anchor moveWithCells="1">
                  <from>
                    <xdr:col>2</xdr:col>
                    <xdr:colOff>314325</xdr:colOff>
                    <xdr:row>11</xdr:row>
                    <xdr:rowOff>38100</xdr:rowOff>
                  </from>
                  <to>
                    <xdr:col>3</xdr:col>
                    <xdr:colOff>409575</xdr:colOff>
                    <xdr:row>11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43" r:id="rId7" name="Check Box 11">
              <controlPr defaultSize="0" autoFill="0" autoLine="0" autoPict="0">
                <anchor moveWithCells="1">
                  <from>
                    <xdr:col>7</xdr:col>
                    <xdr:colOff>314325</xdr:colOff>
                    <xdr:row>7</xdr:row>
                    <xdr:rowOff>38100</xdr:rowOff>
                  </from>
                  <to>
                    <xdr:col>8</xdr:col>
                    <xdr:colOff>409575</xdr:colOff>
                    <xdr:row>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44" r:id="rId8" name="Check Box 12">
              <controlPr defaultSize="0" autoFill="0" autoLine="0" autoPict="0">
                <anchor moveWithCells="1">
                  <from>
                    <xdr:col>7</xdr:col>
                    <xdr:colOff>314325</xdr:colOff>
                    <xdr:row>9</xdr:row>
                    <xdr:rowOff>38100</xdr:rowOff>
                  </from>
                  <to>
                    <xdr:col>8</xdr:col>
                    <xdr:colOff>409575</xdr:colOff>
                    <xdr:row>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45" r:id="rId9" name="Check Box 13">
              <controlPr defaultSize="0" autoFill="0" autoLine="0" autoPict="0">
                <anchor moveWithCells="1">
                  <from>
                    <xdr:col>7</xdr:col>
                    <xdr:colOff>314325</xdr:colOff>
                    <xdr:row>11</xdr:row>
                    <xdr:rowOff>38100</xdr:rowOff>
                  </from>
                  <to>
                    <xdr:col>8</xdr:col>
                    <xdr:colOff>409575</xdr:colOff>
                    <xdr:row>11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46" r:id="rId10" name="Check Box 14">
              <controlPr defaultSize="0" autoFill="0" autoLine="0" autoPict="0">
                <anchor moveWithCells="1">
                  <from>
                    <xdr:col>2</xdr:col>
                    <xdr:colOff>314325</xdr:colOff>
                    <xdr:row>14</xdr:row>
                    <xdr:rowOff>38100</xdr:rowOff>
                  </from>
                  <to>
                    <xdr:col>3</xdr:col>
                    <xdr:colOff>409575</xdr:colOff>
                    <xdr:row>14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47" r:id="rId11" name="Check Box 15">
              <controlPr defaultSize="0" autoFill="0" autoLine="0" autoPict="0">
                <anchor moveWithCells="1">
                  <from>
                    <xdr:col>2</xdr:col>
                    <xdr:colOff>314325</xdr:colOff>
                    <xdr:row>14</xdr:row>
                    <xdr:rowOff>38100</xdr:rowOff>
                  </from>
                  <to>
                    <xdr:col>3</xdr:col>
                    <xdr:colOff>409575</xdr:colOff>
                    <xdr:row>14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"/>
  <sheetViews>
    <sheetView showGridLines="0" view="pageBreakPreview" zoomScaleNormal="100" zoomScaleSheetLayoutView="100" workbookViewId="0">
      <selection activeCell="B30" sqref="B30:L30"/>
    </sheetView>
  </sheetViews>
  <sheetFormatPr defaultRowHeight="12.75" x14ac:dyDescent="0.2"/>
  <cols>
    <col min="1" max="1" width="4.140625" customWidth="1"/>
    <col min="7" max="7" width="1.85546875" customWidth="1"/>
    <col min="11" max="11" width="12.42578125" customWidth="1"/>
    <col min="12" max="12" width="3.42578125" customWidth="1"/>
  </cols>
  <sheetData>
    <row r="1" spans="2:23" ht="24" x14ac:dyDescent="0.55000000000000004">
      <c r="B1" s="786" t="s">
        <v>723</v>
      </c>
      <c r="C1" s="332"/>
      <c r="D1" s="332"/>
      <c r="E1" s="332"/>
      <c r="F1" s="332"/>
      <c r="G1" s="332"/>
      <c r="H1" s="332"/>
      <c r="I1" s="332"/>
      <c r="J1" s="332"/>
      <c r="K1" s="332"/>
      <c r="L1" s="37"/>
      <c r="M1" s="919"/>
      <c r="N1" s="939"/>
      <c r="O1" s="939"/>
      <c r="P1" s="939"/>
      <c r="Q1" s="939"/>
      <c r="R1" s="939"/>
      <c r="S1" s="939"/>
      <c r="T1" s="939"/>
      <c r="U1" s="939"/>
      <c r="V1" s="939"/>
      <c r="W1" s="939"/>
    </row>
    <row r="2" spans="2:23" ht="10.5" customHeight="1" thickBot="1" x14ac:dyDescent="0.55000000000000004">
      <c r="C2" s="29"/>
      <c r="D2" s="326"/>
      <c r="E2" s="326"/>
      <c r="F2" s="326"/>
      <c r="G2" s="326"/>
      <c r="H2" s="326"/>
      <c r="I2" s="326"/>
      <c r="J2" s="326"/>
      <c r="K2" s="326"/>
    </row>
    <row r="3" spans="2:23" ht="12.75" customHeight="1" x14ac:dyDescent="0.2">
      <c r="B3" s="992" t="s">
        <v>724</v>
      </c>
      <c r="C3" s="993"/>
      <c r="D3" s="993"/>
      <c r="E3" s="993"/>
      <c r="F3" s="993"/>
      <c r="G3" s="993"/>
      <c r="H3" s="993"/>
      <c r="I3" s="993"/>
      <c r="J3" s="993"/>
      <c r="K3" s="993"/>
      <c r="L3" s="994"/>
    </row>
    <row r="4" spans="2:23" ht="26.25" hidden="1" customHeight="1" x14ac:dyDescent="0.2">
      <c r="B4" s="995"/>
      <c r="C4" s="996"/>
      <c r="D4" s="996"/>
      <c r="E4" s="996"/>
      <c r="F4" s="996"/>
      <c r="G4" s="996"/>
      <c r="H4" s="996"/>
      <c r="I4" s="996"/>
      <c r="J4" s="996"/>
      <c r="K4" s="996"/>
      <c r="L4" s="997"/>
    </row>
    <row r="5" spans="2:23" ht="26.25" hidden="1" customHeight="1" thickBot="1" x14ac:dyDescent="0.25">
      <c r="B5" s="995"/>
      <c r="C5" s="996"/>
      <c r="D5" s="996"/>
      <c r="E5" s="996"/>
      <c r="F5" s="996"/>
      <c r="G5" s="996"/>
      <c r="H5" s="996"/>
      <c r="I5" s="996"/>
      <c r="J5" s="996"/>
      <c r="K5" s="996"/>
      <c r="L5" s="997"/>
    </row>
    <row r="6" spans="2:23" ht="26.25" customHeight="1" x14ac:dyDescent="0.2">
      <c r="B6" s="995"/>
      <c r="C6" s="996"/>
      <c r="D6" s="996"/>
      <c r="E6" s="996"/>
      <c r="F6" s="996"/>
      <c r="G6" s="996"/>
      <c r="H6" s="996"/>
      <c r="I6" s="996"/>
      <c r="J6" s="996"/>
      <c r="K6" s="996"/>
      <c r="L6" s="997"/>
    </row>
    <row r="7" spans="2:23" ht="26.25" hidden="1" customHeight="1" x14ac:dyDescent="0.2">
      <c r="B7" s="995"/>
      <c r="C7" s="996"/>
      <c r="D7" s="996"/>
      <c r="E7" s="996"/>
      <c r="F7" s="996"/>
      <c r="G7" s="996"/>
      <c r="H7" s="996"/>
      <c r="I7" s="996"/>
      <c r="J7" s="996"/>
      <c r="K7" s="996"/>
      <c r="L7" s="997"/>
    </row>
    <row r="8" spans="2:23" ht="26.25" customHeight="1" x14ac:dyDescent="0.2">
      <c r="B8" s="995"/>
      <c r="C8" s="996"/>
      <c r="D8" s="996"/>
      <c r="E8" s="996"/>
      <c r="F8" s="996"/>
      <c r="G8" s="996"/>
      <c r="H8" s="996"/>
      <c r="I8" s="996"/>
      <c r="J8" s="996"/>
      <c r="K8" s="996"/>
      <c r="L8" s="997"/>
      <c r="N8" s="750"/>
    </row>
    <row r="9" spans="2:23" ht="12.75" customHeight="1" x14ac:dyDescent="0.2">
      <c r="B9" s="995"/>
      <c r="C9" s="996"/>
      <c r="D9" s="996"/>
      <c r="E9" s="996"/>
      <c r="F9" s="996"/>
      <c r="G9" s="996"/>
      <c r="H9" s="996"/>
      <c r="I9" s="996"/>
      <c r="J9" s="996"/>
      <c r="K9" s="996"/>
      <c r="L9" s="997"/>
    </row>
    <row r="10" spans="2:23" ht="26.25" customHeight="1" x14ac:dyDescent="0.2">
      <c r="B10" s="995"/>
      <c r="C10" s="996"/>
      <c r="D10" s="996"/>
      <c r="E10" s="996"/>
      <c r="F10" s="996"/>
      <c r="G10" s="996"/>
      <c r="H10" s="996"/>
      <c r="I10" s="996"/>
      <c r="J10" s="996"/>
      <c r="K10" s="996"/>
      <c r="L10" s="997"/>
    </row>
    <row r="11" spans="2:23" ht="12.75" customHeight="1" x14ac:dyDescent="0.2">
      <c r="B11" s="995"/>
      <c r="C11" s="996"/>
      <c r="D11" s="996"/>
      <c r="E11" s="996"/>
      <c r="F11" s="996"/>
      <c r="G11" s="996"/>
      <c r="H11" s="996"/>
      <c r="I11" s="996"/>
      <c r="J11" s="996"/>
      <c r="K11" s="996"/>
      <c r="L11" s="997"/>
    </row>
    <row r="12" spans="2:23" ht="12.75" customHeight="1" x14ac:dyDescent="0.2">
      <c r="B12" s="995"/>
      <c r="C12" s="996"/>
      <c r="D12" s="996"/>
      <c r="E12" s="996"/>
      <c r="F12" s="996"/>
      <c r="G12" s="996"/>
      <c r="H12" s="996"/>
      <c r="I12" s="996"/>
      <c r="J12" s="996"/>
      <c r="K12" s="996"/>
      <c r="L12" s="997"/>
    </row>
    <row r="13" spans="2:23" ht="12.75" customHeight="1" thickBot="1" x14ac:dyDescent="0.25">
      <c r="B13" s="998"/>
      <c r="C13" s="999"/>
      <c r="D13" s="999"/>
      <c r="E13" s="999"/>
      <c r="F13" s="999"/>
      <c r="G13" s="999"/>
      <c r="H13" s="999"/>
      <c r="I13" s="999"/>
      <c r="J13" s="999"/>
      <c r="K13" s="999"/>
      <c r="L13" s="1000"/>
    </row>
    <row r="14" spans="2:23" ht="24" x14ac:dyDescent="0.55000000000000004">
      <c r="B14" s="949" t="s">
        <v>704</v>
      </c>
      <c r="C14" s="949"/>
      <c r="D14" s="949"/>
      <c r="E14" s="949"/>
      <c r="F14" s="949"/>
      <c r="G14" s="949"/>
      <c r="H14" s="949"/>
      <c r="I14" s="949"/>
      <c r="J14" s="949"/>
      <c r="K14" s="949"/>
      <c r="L14" s="5"/>
      <c r="M14" s="5"/>
    </row>
    <row r="15" spans="2:23" ht="13.5" customHeight="1" thickBot="1" x14ac:dyDescent="0.6">
      <c r="B15" s="4"/>
      <c r="C15" s="4"/>
      <c r="D15" s="4"/>
      <c r="E15" s="4"/>
      <c r="F15" s="4"/>
      <c r="G15" s="4"/>
      <c r="H15" s="4"/>
      <c r="I15" s="4"/>
      <c r="J15" s="4"/>
      <c r="K15" s="4"/>
      <c r="L15" s="5"/>
      <c r="M15" s="5"/>
    </row>
    <row r="16" spans="2:23" ht="12.75" customHeight="1" x14ac:dyDescent="0.2">
      <c r="B16" s="992" t="s">
        <v>725</v>
      </c>
      <c r="C16" s="993"/>
      <c r="D16" s="993"/>
      <c r="E16" s="993"/>
      <c r="F16" s="993"/>
      <c r="G16" s="993"/>
      <c r="H16" s="993"/>
      <c r="I16" s="993"/>
      <c r="J16" s="993"/>
      <c r="K16" s="993"/>
      <c r="L16" s="994"/>
    </row>
    <row r="17" spans="1:12" ht="23.25" customHeight="1" x14ac:dyDescent="0.2">
      <c r="B17" s="995"/>
      <c r="C17" s="996"/>
      <c r="D17" s="996"/>
      <c r="E17" s="996"/>
      <c r="F17" s="996"/>
      <c r="G17" s="996"/>
      <c r="H17" s="996"/>
      <c r="I17" s="996"/>
      <c r="J17" s="996"/>
      <c r="K17" s="996"/>
      <c r="L17" s="997"/>
    </row>
    <row r="18" spans="1:12" ht="23.25" hidden="1" customHeight="1" thickBot="1" x14ac:dyDescent="0.25">
      <c r="B18" s="995"/>
      <c r="C18" s="996"/>
      <c r="D18" s="996"/>
      <c r="E18" s="996"/>
      <c r="F18" s="996"/>
      <c r="G18" s="996"/>
      <c r="H18" s="996"/>
      <c r="I18" s="996"/>
      <c r="J18" s="996"/>
      <c r="K18" s="996"/>
      <c r="L18" s="997"/>
    </row>
    <row r="19" spans="1:12" ht="23.25" hidden="1" customHeight="1" x14ac:dyDescent="0.2">
      <c r="B19" s="995"/>
      <c r="C19" s="996"/>
      <c r="D19" s="996"/>
      <c r="E19" s="996"/>
      <c r="F19" s="996"/>
      <c r="G19" s="996"/>
      <c r="H19" s="996"/>
      <c r="I19" s="996"/>
      <c r="J19" s="996"/>
      <c r="K19" s="996"/>
      <c r="L19" s="997"/>
    </row>
    <row r="20" spans="1:12" ht="23.25" customHeight="1" x14ac:dyDescent="0.2">
      <c r="B20" s="995"/>
      <c r="C20" s="996"/>
      <c r="D20" s="996"/>
      <c r="E20" s="996"/>
      <c r="F20" s="996"/>
      <c r="G20" s="996"/>
      <c r="H20" s="996"/>
      <c r="I20" s="996"/>
      <c r="J20" s="996"/>
      <c r="K20" s="996"/>
      <c r="L20" s="997"/>
    </row>
    <row r="21" spans="1:12" ht="26.25" customHeight="1" x14ac:dyDescent="0.2">
      <c r="B21" s="995"/>
      <c r="C21" s="996"/>
      <c r="D21" s="996"/>
      <c r="E21" s="996"/>
      <c r="F21" s="996"/>
      <c r="G21" s="996"/>
      <c r="H21" s="996"/>
      <c r="I21" s="996"/>
      <c r="J21" s="996"/>
      <c r="K21" s="996"/>
      <c r="L21" s="997"/>
    </row>
    <row r="22" spans="1:12" ht="26.25" customHeight="1" x14ac:dyDescent="0.2">
      <c r="B22" s="995"/>
      <c r="C22" s="996"/>
      <c r="D22" s="996"/>
      <c r="E22" s="996"/>
      <c r="F22" s="996"/>
      <c r="G22" s="996"/>
      <c r="H22" s="996"/>
      <c r="I22" s="996"/>
      <c r="J22" s="996"/>
      <c r="K22" s="996"/>
      <c r="L22" s="997"/>
    </row>
    <row r="23" spans="1:12" ht="12.75" customHeight="1" x14ac:dyDescent="0.2">
      <c r="B23" s="995"/>
      <c r="C23" s="996"/>
      <c r="D23" s="996"/>
      <c r="E23" s="996"/>
      <c r="F23" s="996"/>
      <c r="G23" s="996"/>
      <c r="H23" s="996"/>
      <c r="I23" s="996"/>
      <c r="J23" s="996"/>
      <c r="K23" s="996"/>
      <c r="L23" s="997"/>
    </row>
    <row r="24" spans="1:12" ht="12.75" hidden="1" customHeight="1" x14ac:dyDescent="0.2">
      <c r="B24" s="995"/>
      <c r="C24" s="996"/>
      <c r="D24" s="996"/>
      <c r="E24" s="996"/>
      <c r="F24" s="996"/>
      <c r="G24" s="996"/>
      <c r="H24" s="996"/>
      <c r="I24" s="996"/>
      <c r="J24" s="996"/>
      <c r="K24" s="996"/>
      <c r="L24" s="997"/>
    </row>
    <row r="25" spans="1:12" ht="12.75" hidden="1" customHeight="1" x14ac:dyDescent="0.2">
      <c r="B25" s="995"/>
      <c r="C25" s="996"/>
      <c r="D25" s="996"/>
      <c r="E25" s="996"/>
      <c r="F25" s="996"/>
      <c r="G25" s="996"/>
      <c r="H25" s="996"/>
      <c r="I25" s="996"/>
      <c r="J25" s="996"/>
      <c r="K25" s="996"/>
      <c r="L25" s="997"/>
    </row>
    <row r="26" spans="1:12" ht="12.75" customHeight="1" thickBot="1" x14ac:dyDescent="0.25">
      <c r="B26" s="998"/>
      <c r="C26" s="999"/>
      <c r="D26" s="999"/>
      <c r="E26" s="999"/>
      <c r="F26" s="999"/>
      <c r="G26" s="999"/>
      <c r="H26" s="999"/>
      <c r="I26" s="999"/>
      <c r="J26" s="999"/>
      <c r="K26" s="999"/>
      <c r="L26" s="1000"/>
    </row>
    <row r="27" spans="1:12" ht="24" x14ac:dyDescent="0.55000000000000004">
      <c r="B27" s="949" t="s">
        <v>706</v>
      </c>
      <c r="C27" s="949"/>
      <c r="D27" s="949"/>
      <c r="E27" s="949"/>
      <c r="F27" s="949"/>
      <c r="G27" s="949"/>
      <c r="H27" s="949"/>
      <c r="I27" s="949"/>
      <c r="J27" s="949"/>
      <c r="K27" s="949"/>
      <c r="L27" s="5"/>
    </row>
    <row r="28" spans="1:12" ht="9.75" customHeight="1" x14ac:dyDescent="0.55000000000000004">
      <c r="B28" s="4"/>
      <c r="C28" s="4"/>
      <c r="D28" s="4"/>
      <c r="E28" s="4"/>
      <c r="F28" s="4"/>
      <c r="G28" s="4"/>
      <c r="H28" s="4"/>
      <c r="I28" s="4"/>
      <c r="J28" s="4"/>
      <c r="K28" s="4"/>
      <c r="L28" s="5"/>
    </row>
    <row r="29" spans="1:12" ht="24" x14ac:dyDescent="0.55000000000000004">
      <c r="B29" s="1243" t="s">
        <v>799</v>
      </c>
      <c r="C29" s="919"/>
      <c r="D29" s="919"/>
      <c r="E29" s="919"/>
      <c r="F29" s="919"/>
      <c r="G29" s="919"/>
      <c r="H29" s="919"/>
      <c r="I29" s="919"/>
      <c r="J29" s="919"/>
      <c r="K29" s="919"/>
      <c r="L29" s="36"/>
    </row>
    <row r="30" spans="1:12" ht="21.75" x14ac:dyDescent="0.5">
      <c r="A30" s="23"/>
      <c r="B30" s="991" t="s">
        <v>65</v>
      </c>
      <c r="C30" s="991"/>
      <c r="D30" s="991"/>
      <c r="E30" s="991"/>
      <c r="F30" s="991"/>
      <c r="G30" s="991"/>
      <c r="H30" s="991"/>
      <c r="I30" s="991"/>
      <c r="J30" s="991"/>
      <c r="K30" s="991"/>
      <c r="L30" s="991"/>
    </row>
  </sheetData>
  <mergeCells count="7">
    <mergeCell ref="B30:L30"/>
    <mergeCell ref="B16:L26"/>
    <mergeCell ref="M1:W1"/>
    <mergeCell ref="B3:L13"/>
    <mergeCell ref="B14:K14"/>
    <mergeCell ref="B27:K27"/>
    <mergeCell ref="B29:K29"/>
  </mergeCells>
  <pageMargins left="0.74803149606299213" right="0.35433070866141736" top="0.98425196850393704" bottom="0.98425196850393704" header="0.51181102362204722" footer="0.51181102362204722"/>
  <pageSetup paperSize="9" scale="94" orientation="portrait" verticalDpi="300" r:id="rId1"/>
  <headerFooter alignWithMargins="0">
    <oddFooter>&amp;C&amp;"CordiaUPC,ธรรมดา"&amp;14 35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24"/>
  <sheetViews>
    <sheetView showGridLines="0" view="pageBreakPreview" zoomScale="90" zoomScaleNormal="100" zoomScaleSheetLayoutView="90" workbookViewId="0">
      <selection activeCell="P1" sqref="P1"/>
    </sheetView>
  </sheetViews>
  <sheetFormatPr defaultRowHeight="12.75" x14ac:dyDescent="0.2"/>
  <cols>
    <col min="1" max="1" width="2.7109375" customWidth="1"/>
    <col min="2" max="2" width="5.28515625" style="78" customWidth="1"/>
    <col min="3" max="3" width="4" customWidth="1"/>
    <col min="4" max="4" width="6.140625" customWidth="1"/>
    <col min="5" max="5" width="6.85546875" customWidth="1"/>
    <col min="6" max="6" width="7.28515625" customWidth="1"/>
    <col min="7" max="7" width="5.28515625" customWidth="1"/>
    <col min="8" max="9" width="13" customWidth="1"/>
    <col min="10" max="10" width="4.85546875" customWidth="1"/>
    <col min="11" max="11" width="15.85546875" customWidth="1"/>
    <col min="12" max="12" width="5.28515625" customWidth="1"/>
    <col min="13" max="13" width="12.140625" customWidth="1"/>
  </cols>
  <sheetData>
    <row r="1" spans="1:13" ht="27" thickBot="1" x14ac:dyDescent="0.6">
      <c r="A1" s="865"/>
      <c r="B1" s="865"/>
      <c r="C1" s="865"/>
      <c r="D1" s="865"/>
      <c r="E1" s="865"/>
      <c r="F1" s="865"/>
      <c r="G1" s="865"/>
      <c r="H1" s="865"/>
      <c r="I1" s="865"/>
      <c r="J1" s="865"/>
      <c r="K1" s="865"/>
      <c r="L1" s="865"/>
      <c r="M1" s="865"/>
    </row>
    <row r="2" spans="1:13" ht="30.75" thickTop="1" thickBot="1" x14ac:dyDescent="0.65">
      <c r="A2" s="866" t="s">
        <v>179</v>
      </c>
      <c r="B2" s="867"/>
      <c r="C2" s="867"/>
      <c r="D2" s="867"/>
      <c r="E2" s="867"/>
      <c r="F2" s="867"/>
      <c r="G2" s="867"/>
      <c r="H2" s="867"/>
      <c r="I2" s="867"/>
      <c r="J2" s="867"/>
      <c r="K2" s="867"/>
      <c r="L2" s="867"/>
      <c r="M2" s="868"/>
    </row>
    <row r="3" spans="1:13" ht="12.75" customHeight="1" thickTop="1" x14ac:dyDescent="0.55000000000000004">
      <c r="A3" s="77"/>
      <c r="B3" s="77"/>
      <c r="C3" s="77"/>
      <c r="D3" s="77"/>
      <c r="E3" s="77"/>
      <c r="F3" s="77"/>
      <c r="G3" s="77"/>
      <c r="H3" s="77"/>
      <c r="I3" s="77"/>
      <c r="J3" s="77"/>
      <c r="K3" s="77"/>
      <c r="L3" s="328"/>
      <c r="M3" s="77"/>
    </row>
    <row r="5" spans="1:13" ht="31.5" customHeight="1" x14ac:dyDescent="0.5">
      <c r="A5" s="1"/>
      <c r="B5" s="327" t="s">
        <v>595</v>
      </c>
    </row>
    <row r="6" spans="1:13" ht="24" x14ac:dyDescent="0.55000000000000004">
      <c r="A6" s="72"/>
      <c r="B6" s="79" t="s">
        <v>596</v>
      </c>
      <c r="C6" s="6" t="s">
        <v>562</v>
      </c>
      <c r="D6" s="6"/>
      <c r="E6" s="6"/>
      <c r="F6" s="498" t="s">
        <v>581</v>
      </c>
      <c r="G6" s="6"/>
      <c r="H6" s="6"/>
      <c r="I6" s="6"/>
      <c r="J6" s="6"/>
      <c r="K6" s="6"/>
      <c r="L6" s="6"/>
      <c r="M6" s="6"/>
    </row>
    <row r="7" spans="1:13" ht="24" x14ac:dyDescent="0.55000000000000004">
      <c r="A7" s="31" t="s">
        <v>196</v>
      </c>
      <c r="B7" s="79"/>
      <c r="C7" s="6" t="s">
        <v>563</v>
      </c>
      <c r="D7" s="6"/>
      <c r="E7" s="6"/>
      <c r="F7" s="498" t="s">
        <v>635</v>
      </c>
      <c r="G7" s="6"/>
      <c r="H7" s="6"/>
      <c r="I7" s="6"/>
      <c r="J7" s="6"/>
      <c r="K7" s="6"/>
      <c r="L7" s="6"/>
      <c r="M7" s="6"/>
    </row>
    <row r="8" spans="1:13" ht="24" x14ac:dyDescent="0.55000000000000004">
      <c r="A8" s="72"/>
      <c r="B8" s="80"/>
      <c r="C8" s="6" t="s">
        <v>564</v>
      </c>
      <c r="D8" s="6"/>
      <c r="E8" s="498" t="s">
        <v>669</v>
      </c>
      <c r="F8" s="6"/>
      <c r="G8" s="6"/>
      <c r="H8" s="6"/>
      <c r="I8" s="6"/>
      <c r="J8" s="6"/>
      <c r="K8" s="6"/>
      <c r="L8" s="6"/>
      <c r="M8" s="6"/>
    </row>
    <row r="9" spans="1:13" ht="18.75" customHeight="1" x14ac:dyDescent="0.55000000000000004">
      <c r="A9" s="72"/>
      <c r="B9" s="80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3" ht="24" x14ac:dyDescent="0.55000000000000004">
      <c r="A10" s="31" t="s">
        <v>197</v>
      </c>
      <c r="B10" s="79" t="s">
        <v>597</v>
      </c>
      <c r="C10" s="6" t="s">
        <v>198</v>
      </c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ht="8.25" customHeight="1" x14ac:dyDescent="0.55000000000000004">
      <c r="A11" s="31"/>
      <c r="B11" s="79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</row>
    <row r="12" spans="1:13" ht="69" customHeight="1" x14ac:dyDescent="0.55000000000000004">
      <c r="A12" s="72"/>
      <c r="B12" s="79"/>
      <c r="C12" s="72"/>
      <c r="D12" s="863" t="s">
        <v>653</v>
      </c>
      <c r="E12" s="864"/>
      <c r="F12" s="864"/>
      <c r="G12" s="864"/>
      <c r="H12" s="864"/>
      <c r="I12" s="864"/>
      <c r="J12" s="864"/>
      <c r="K12" s="864"/>
      <c r="L12" s="864"/>
      <c r="M12" s="864"/>
    </row>
    <row r="13" spans="1:13" ht="8.25" customHeight="1" x14ac:dyDescent="0.55000000000000004">
      <c r="A13" s="31"/>
      <c r="B13" s="79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</row>
    <row r="14" spans="1:13" ht="67.5" customHeight="1" x14ac:dyDescent="0.55000000000000004">
      <c r="A14" s="72"/>
      <c r="B14" s="79"/>
      <c r="C14" s="72"/>
      <c r="D14" s="863" t="s">
        <v>654</v>
      </c>
      <c r="E14" s="864"/>
      <c r="F14" s="864"/>
      <c r="G14" s="864"/>
      <c r="H14" s="864"/>
      <c r="I14" s="864"/>
      <c r="J14" s="864"/>
      <c r="K14" s="864"/>
      <c r="L14" s="864"/>
      <c r="M14" s="864"/>
    </row>
    <row r="15" spans="1:13" ht="11.25" customHeight="1" x14ac:dyDescent="0.55000000000000004">
      <c r="A15" s="72"/>
      <c r="B15" s="79"/>
      <c r="C15" s="72"/>
      <c r="D15" s="49"/>
      <c r="E15" s="49"/>
      <c r="F15" s="49"/>
      <c r="G15" s="49"/>
      <c r="H15" s="49"/>
      <c r="I15" s="49"/>
      <c r="J15" s="49"/>
      <c r="K15" s="49"/>
      <c r="L15" s="49"/>
      <c r="M15" s="49"/>
    </row>
    <row r="16" spans="1:13" ht="24" x14ac:dyDescent="0.55000000000000004">
      <c r="A16" s="72"/>
      <c r="B16" s="79" t="s">
        <v>598</v>
      </c>
      <c r="C16" s="6" t="s">
        <v>199</v>
      </c>
      <c r="D16" s="6"/>
      <c r="E16" s="6"/>
      <c r="F16" s="6"/>
      <c r="G16" s="6"/>
      <c r="H16" s="6"/>
      <c r="I16" s="6"/>
      <c r="J16" s="6"/>
      <c r="K16" s="6"/>
      <c r="L16" s="6"/>
      <c r="M16" s="6"/>
    </row>
    <row r="17" spans="1:21" ht="35.25" customHeight="1" x14ac:dyDescent="0.55000000000000004">
      <c r="A17" s="31" t="s">
        <v>200</v>
      </c>
      <c r="B17" s="79"/>
      <c r="C17" s="72"/>
      <c r="D17" s="6" t="s">
        <v>671</v>
      </c>
      <c r="E17" s="6"/>
      <c r="F17" s="72"/>
      <c r="G17" s="6"/>
      <c r="H17" s="6"/>
      <c r="J17" s="72"/>
      <c r="K17" s="6"/>
      <c r="L17" s="6"/>
      <c r="M17" s="6"/>
      <c r="N17" s="12"/>
    </row>
    <row r="18" spans="1:21" ht="24" x14ac:dyDescent="0.55000000000000004">
      <c r="A18" s="72"/>
      <c r="B18" s="79"/>
      <c r="C18" s="72"/>
      <c r="D18" s="6" t="s">
        <v>670</v>
      </c>
      <c r="E18" s="6"/>
      <c r="F18" s="6"/>
      <c r="G18" s="6"/>
      <c r="H18" s="6"/>
      <c r="I18" s="6"/>
      <c r="J18" s="6"/>
      <c r="K18" s="6"/>
      <c r="L18" s="6"/>
      <c r="M18" s="6"/>
      <c r="N18" s="12"/>
    </row>
    <row r="19" spans="1:21" ht="24" x14ac:dyDescent="0.55000000000000004">
      <c r="A19" s="72"/>
      <c r="B19" s="79"/>
      <c r="C19" s="72"/>
      <c r="D19" s="6" t="s">
        <v>738</v>
      </c>
      <c r="E19" s="6"/>
      <c r="F19" s="6"/>
      <c r="G19" s="6"/>
      <c r="H19" s="6"/>
      <c r="I19" s="6"/>
      <c r="J19" s="6"/>
      <c r="K19" s="6"/>
      <c r="L19" s="6"/>
      <c r="M19" s="6"/>
      <c r="N19" s="12"/>
    </row>
    <row r="20" spans="1:21" ht="24" x14ac:dyDescent="0.55000000000000004">
      <c r="A20" s="72"/>
      <c r="E20" s="6"/>
      <c r="F20" s="6"/>
      <c r="G20" s="6"/>
      <c r="H20" s="6"/>
      <c r="I20" s="6"/>
      <c r="J20" s="6"/>
      <c r="K20" s="6"/>
      <c r="L20" s="6"/>
      <c r="M20" s="6"/>
    </row>
    <row r="21" spans="1:21" ht="24" x14ac:dyDescent="0.55000000000000004">
      <c r="A21" s="31" t="s">
        <v>201</v>
      </c>
      <c r="B21" s="79" t="s">
        <v>599</v>
      </c>
      <c r="C21" s="775" t="s">
        <v>695</v>
      </c>
      <c r="D21" s="775"/>
      <c r="E21" s="678"/>
      <c r="F21" s="72"/>
      <c r="G21" s="72"/>
      <c r="H21" s="72"/>
      <c r="I21" s="72"/>
      <c r="J21" s="72"/>
      <c r="K21" s="6"/>
      <c r="L21" s="6"/>
      <c r="M21" s="6"/>
      <c r="N21" s="12"/>
      <c r="O21" s="12"/>
      <c r="P21" s="12"/>
      <c r="Q21" s="12"/>
      <c r="R21" s="12"/>
      <c r="S21" s="12"/>
      <c r="T21" s="12"/>
      <c r="U21" s="12"/>
    </row>
    <row r="22" spans="1:21" ht="24" x14ac:dyDescent="0.55000000000000004">
      <c r="A22" s="72"/>
      <c r="B22" s="79"/>
      <c r="C22" s="72"/>
      <c r="D22" s="6" t="s">
        <v>671</v>
      </c>
      <c r="E22" s="6"/>
      <c r="F22" s="72"/>
      <c r="G22" s="6"/>
      <c r="H22" s="6"/>
      <c r="J22" s="72"/>
      <c r="K22" s="6"/>
      <c r="L22" s="6"/>
      <c r="M22" s="6"/>
      <c r="N22" s="12"/>
      <c r="O22" s="12"/>
      <c r="P22" s="12"/>
      <c r="Q22" s="12"/>
      <c r="R22" s="12"/>
      <c r="S22" s="12"/>
      <c r="T22" s="12"/>
      <c r="U22" s="12"/>
    </row>
    <row r="23" spans="1:21" ht="24" x14ac:dyDescent="0.55000000000000004">
      <c r="A23" s="72"/>
      <c r="B23" s="79"/>
      <c r="C23" s="72"/>
      <c r="D23" s="6" t="s">
        <v>670</v>
      </c>
      <c r="E23" s="6"/>
      <c r="F23" s="6"/>
      <c r="G23" s="6"/>
      <c r="H23" s="6"/>
      <c r="I23" s="6"/>
      <c r="J23" s="6"/>
      <c r="K23" s="6"/>
      <c r="L23" s="6"/>
      <c r="M23" s="6"/>
      <c r="N23" s="12"/>
      <c r="O23" s="12"/>
      <c r="P23" s="12"/>
      <c r="Q23" s="12"/>
      <c r="R23" s="12"/>
      <c r="S23" s="12"/>
      <c r="T23" s="12"/>
      <c r="U23" s="12"/>
    </row>
    <row r="24" spans="1:21" ht="24" x14ac:dyDescent="0.55000000000000004">
      <c r="B24" s="79"/>
      <c r="C24" s="72"/>
      <c r="D24" s="6" t="s">
        <v>738</v>
      </c>
      <c r="E24" s="6"/>
      <c r="F24" s="6"/>
      <c r="G24" s="6"/>
      <c r="H24" s="6"/>
      <c r="I24" s="6"/>
      <c r="J24" s="6"/>
      <c r="K24" s="6"/>
    </row>
  </sheetData>
  <mergeCells count="4">
    <mergeCell ref="D14:M14"/>
    <mergeCell ref="D12:M12"/>
    <mergeCell ref="A1:M1"/>
    <mergeCell ref="A2:M2"/>
  </mergeCells>
  <phoneticPr fontId="18" type="noConversion"/>
  <hyperlinks>
    <hyperlink ref="D19" r:id="rId1" display="โทรศัพท์:  02-7093110-7  โทรสาร: 02-7093109  อีเมล์: truimpor@siamtoppan.co.ch"/>
    <hyperlink ref="D24" r:id="rId2" display="โทรศัพท์:  02-7093110-7  โทรสาร: 02-7093109  อีเมล์: truimpor@siamtoppan.co.ch"/>
  </hyperlinks>
  <pageMargins left="0.59" right="0.15748031496062992" top="0.74803149606299213" bottom="0.98425196850393704" header="0.43307086614173229" footer="0.51181102362204722"/>
  <pageSetup paperSize="9" scale="93" orientation="portrait" verticalDpi="300" r:id="rId3"/>
  <headerFooter alignWithMargins="0">
    <oddFooter>&amp;C&amp;"CordiaUPC,Regular"&amp;14 1</oddFooter>
  </headerFooter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86" r:id="rId6" name="Check Box 14">
              <controlPr defaultSize="0" autoFill="0" autoLine="0" autoPict="0">
                <anchor moveWithCells="1">
                  <from>
                    <xdr:col>2</xdr:col>
                    <xdr:colOff>28575</xdr:colOff>
                    <xdr:row>10</xdr:row>
                    <xdr:rowOff>104775</xdr:rowOff>
                  </from>
                  <to>
                    <xdr:col>4</xdr:col>
                    <xdr:colOff>95250</xdr:colOff>
                    <xdr:row>11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7" name="Check Box 16">
              <controlPr defaultSize="0" autoFill="0" autoLine="0" autoPict="0">
                <anchor moveWithCells="1">
                  <from>
                    <xdr:col>2</xdr:col>
                    <xdr:colOff>19050</xdr:colOff>
                    <xdr:row>12</xdr:row>
                    <xdr:rowOff>57150</xdr:rowOff>
                  </from>
                  <to>
                    <xdr:col>4</xdr:col>
                    <xdr:colOff>85725</xdr:colOff>
                    <xdr:row>13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4" r:id="rId8" name="Check Box 32">
              <controlPr defaultSize="0" autoFill="0" autoLine="0" autoPict="0">
                <anchor moveWithCells="1">
                  <from>
                    <xdr:col>2</xdr:col>
                    <xdr:colOff>28575</xdr:colOff>
                    <xdr:row>10</xdr:row>
                    <xdr:rowOff>104775</xdr:rowOff>
                  </from>
                  <to>
                    <xdr:col>4</xdr:col>
                    <xdr:colOff>95250</xdr:colOff>
                    <xdr:row>11</xdr:row>
                    <xdr:rowOff>447675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O77"/>
  <sheetViews>
    <sheetView showGridLines="0" view="pageBreakPreview" topLeftCell="B17" zoomScale="90" zoomScaleNormal="100" zoomScaleSheetLayoutView="90" workbookViewId="0">
      <selection activeCell="B1" sqref="B1:F1"/>
    </sheetView>
  </sheetViews>
  <sheetFormatPr defaultRowHeight="12.75" x14ac:dyDescent="0.2"/>
  <cols>
    <col min="1" max="1" width="2.5703125" customWidth="1"/>
    <col min="3" max="3" width="26.7109375" customWidth="1"/>
    <col min="4" max="4" width="4.42578125" customWidth="1"/>
    <col min="5" max="5" width="34.28515625" customWidth="1"/>
    <col min="6" max="6" width="18.5703125" customWidth="1"/>
    <col min="8" max="8" width="34.28515625" customWidth="1"/>
  </cols>
  <sheetData>
    <row r="1" spans="2:15" ht="101.25" customHeight="1" x14ac:dyDescent="0.2">
      <c r="B1" s="1255" t="s">
        <v>34</v>
      </c>
      <c r="C1" s="1255"/>
      <c r="D1" s="1255"/>
      <c r="E1" s="1255"/>
      <c r="F1" s="1255"/>
    </row>
    <row r="2" spans="2:15" ht="21.75" customHeight="1" x14ac:dyDescent="0.5">
      <c r="B2" s="1248" t="s">
        <v>711</v>
      </c>
      <c r="C2" s="1248"/>
      <c r="D2" s="1248"/>
      <c r="E2" s="1248"/>
      <c r="F2" s="1248"/>
      <c r="G2" s="38"/>
      <c r="H2" s="38"/>
      <c r="I2" s="38"/>
      <c r="J2" s="38"/>
      <c r="K2" s="38"/>
      <c r="L2" s="38"/>
      <c r="M2" s="38"/>
      <c r="N2" s="38"/>
      <c r="O2" s="38"/>
    </row>
    <row r="3" spans="2:15" ht="6" customHeight="1" x14ac:dyDescent="0.5">
      <c r="B3" s="227"/>
      <c r="C3" s="227"/>
      <c r="D3" s="227"/>
      <c r="E3" s="227"/>
      <c r="F3" s="227"/>
      <c r="G3" s="38"/>
      <c r="H3" s="38"/>
      <c r="I3" s="38"/>
      <c r="J3" s="38"/>
      <c r="K3" s="38"/>
      <c r="L3" s="38"/>
      <c r="M3" s="38"/>
      <c r="N3" s="38"/>
      <c r="O3" s="38"/>
    </row>
    <row r="4" spans="2:15" ht="18.75" customHeight="1" x14ac:dyDescent="0.2">
      <c r="B4" s="1249" t="s">
        <v>718</v>
      </c>
      <c r="C4" s="1249"/>
      <c r="D4" s="1249"/>
      <c r="E4" s="1249"/>
      <c r="F4" s="1249"/>
    </row>
    <row r="5" spans="2:15" ht="24" customHeight="1" x14ac:dyDescent="0.2">
      <c r="B5" s="1249"/>
      <c r="C5" s="1249"/>
      <c r="D5" s="1249"/>
      <c r="E5" s="1249"/>
      <c r="F5" s="1249"/>
    </row>
    <row r="6" spans="2:15" x14ac:dyDescent="0.2">
      <c r="B6" s="1249"/>
      <c r="C6" s="1249"/>
      <c r="D6" s="1249"/>
      <c r="E6" s="1249"/>
      <c r="F6" s="1249"/>
    </row>
    <row r="7" spans="2:15" ht="3" customHeight="1" x14ac:dyDescent="0.55000000000000004">
      <c r="C7" s="32"/>
    </row>
    <row r="8" spans="2:15" ht="24" x14ac:dyDescent="0.55000000000000004">
      <c r="B8" s="1075" t="s">
        <v>550</v>
      </c>
      <c r="C8" s="1075"/>
      <c r="D8" s="1075"/>
      <c r="E8" s="1075"/>
      <c r="F8" s="1075"/>
    </row>
    <row r="9" spans="2:15" ht="2.25" customHeight="1" thickBot="1" x14ac:dyDescent="0.55000000000000004">
      <c r="B9" s="40"/>
    </row>
    <row r="10" spans="2:15" ht="24.75" thickBot="1" x14ac:dyDescent="0.6">
      <c r="B10" s="224" t="s">
        <v>211</v>
      </c>
      <c r="C10" s="225" t="s">
        <v>359</v>
      </c>
      <c r="D10" s="1247" t="s">
        <v>385</v>
      </c>
      <c r="E10" s="1247"/>
      <c r="F10" s="226" t="s">
        <v>330</v>
      </c>
      <c r="G10" s="15"/>
      <c r="H10" s="15"/>
    </row>
    <row r="11" spans="2:15" ht="21.75" x14ac:dyDescent="0.5">
      <c r="B11" s="1204"/>
      <c r="C11" s="1196"/>
      <c r="D11" s="312"/>
      <c r="E11" s="313" t="s">
        <v>484</v>
      </c>
      <c r="F11" s="1256"/>
      <c r="G11" s="15"/>
      <c r="H11" s="15"/>
    </row>
    <row r="12" spans="2:15" ht="21.75" x14ac:dyDescent="0.5">
      <c r="B12" s="1205"/>
      <c r="C12" s="1197"/>
      <c r="D12" s="314"/>
      <c r="E12" s="779" t="s">
        <v>710</v>
      </c>
      <c r="F12" s="1246"/>
      <c r="G12" s="15"/>
      <c r="H12" s="15"/>
    </row>
    <row r="13" spans="2:15" ht="21.75" hidden="1" x14ac:dyDescent="0.5">
      <c r="B13" s="1205"/>
      <c r="C13" s="1197"/>
      <c r="D13" s="315" t="s">
        <v>386</v>
      </c>
      <c r="E13" s="316" t="s">
        <v>386</v>
      </c>
      <c r="F13" s="1246"/>
      <c r="G13" s="15"/>
      <c r="H13" s="15"/>
    </row>
    <row r="14" spans="2:15" ht="21.75" x14ac:dyDescent="0.5">
      <c r="B14" s="1205"/>
      <c r="C14" s="1197"/>
      <c r="D14" s="315" t="s">
        <v>386</v>
      </c>
      <c r="E14" s="316" t="s">
        <v>386</v>
      </c>
      <c r="F14" s="1246"/>
      <c r="G14" s="15"/>
      <c r="H14" s="15"/>
    </row>
    <row r="15" spans="2:15" ht="21.75" x14ac:dyDescent="0.5">
      <c r="B15" s="1205"/>
      <c r="C15" s="1197"/>
      <c r="D15" s="314"/>
      <c r="E15" s="316" t="s">
        <v>486</v>
      </c>
      <c r="F15" s="1246"/>
      <c r="G15" s="15"/>
      <c r="H15" s="15"/>
    </row>
    <row r="16" spans="2:15" ht="21" hidden="1" customHeight="1" x14ac:dyDescent="0.5">
      <c r="B16" s="1205"/>
      <c r="C16" s="1197"/>
      <c r="D16" s="315" t="s">
        <v>386</v>
      </c>
      <c r="E16" s="316" t="s">
        <v>386</v>
      </c>
      <c r="F16" s="1246"/>
      <c r="G16" s="15"/>
      <c r="H16" s="15"/>
    </row>
    <row r="17" spans="2:8" ht="21.75" x14ac:dyDescent="0.5">
      <c r="B17" s="1205"/>
      <c r="C17" s="1197"/>
      <c r="D17" s="317" t="s">
        <v>386</v>
      </c>
      <c r="E17" s="318" t="s">
        <v>386</v>
      </c>
      <c r="F17" s="1246"/>
      <c r="G17" s="15"/>
      <c r="H17" s="15"/>
    </row>
    <row r="18" spans="2:8" ht="21.75" x14ac:dyDescent="0.5">
      <c r="B18" s="1250"/>
      <c r="C18" s="1252"/>
      <c r="D18" s="319"/>
      <c r="E18" s="320" t="s">
        <v>484</v>
      </c>
      <c r="F18" s="1246"/>
      <c r="G18" s="15"/>
      <c r="H18" s="15"/>
    </row>
    <row r="19" spans="2:8" ht="21.75" x14ac:dyDescent="0.5">
      <c r="B19" s="1250"/>
      <c r="C19" s="1252"/>
      <c r="D19" s="314"/>
      <c r="E19" s="316" t="s">
        <v>485</v>
      </c>
      <c r="F19" s="1246"/>
      <c r="G19" s="15"/>
      <c r="H19" s="15"/>
    </row>
    <row r="20" spans="2:8" ht="21.75" x14ac:dyDescent="0.5">
      <c r="B20" s="1250"/>
      <c r="C20" s="1252"/>
      <c r="D20" s="315" t="s">
        <v>386</v>
      </c>
      <c r="E20" s="316" t="s">
        <v>386</v>
      </c>
      <c r="F20" s="1246"/>
      <c r="G20" s="15"/>
      <c r="H20" s="15"/>
    </row>
    <row r="21" spans="2:8" ht="21.75" hidden="1" x14ac:dyDescent="0.5">
      <c r="B21" s="1250"/>
      <c r="C21" s="1252"/>
      <c r="D21" s="315" t="s">
        <v>386</v>
      </c>
      <c r="E21" s="316" t="s">
        <v>386</v>
      </c>
      <c r="F21" s="1246"/>
      <c r="G21" s="15"/>
      <c r="H21" s="15"/>
    </row>
    <row r="22" spans="2:8" ht="21.75" x14ac:dyDescent="0.5">
      <c r="B22" s="1250"/>
      <c r="C22" s="1252"/>
      <c r="D22" s="314"/>
      <c r="E22" s="316" t="s">
        <v>486</v>
      </c>
      <c r="F22" s="1246"/>
      <c r="G22" s="15"/>
      <c r="H22" s="15"/>
    </row>
    <row r="23" spans="2:8" ht="21.75" hidden="1" x14ac:dyDescent="0.5">
      <c r="B23" s="1250"/>
      <c r="C23" s="1252"/>
      <c r="D23" s="315" t="s">
        <v>386</v>
      </c>
      <c r="E23" s="316" t="s">
        <v>386</v>
      </c>
      <c r="F23" s="1246"/>
      <c r="G23" s="15"/>
      <c r="H23" s="15"/>
    </row>
    <row r="24" spans="2:8" ht="21.75" x14ac:dyDescent="0.5">
      <c r="B24" s="1250"/>
      <c r="C24" s="1252"/>
      <c r="D24" s="317" t="s">
        <v>386</v>
      </c>
      <c r="E24" s="318" t="s">
        <v>386</v>
      </c>
      <c r="F24" s="1246"/>
      <c r="G24" s="15"/>
      <c r="H24" s="15"/>
    </row>
    <row r="25" spans="2:8" ht="21.75" x14ac:dyDescent="0.5">
      <c r="B25" s="1250"/>
      <c r="C25" s="1252"/>
      <c r="D25" s="319"/>
      <c r="E25" s="320" t="s">
        <v>484</v>
      </c>
      <c r="F25" s="1246"/>
      <c r="G25" s="15"/>
      <c r="H25" s="15"/>
    </row>
    <row r="26" spans="2:8" ht="21.75" x14ac:dyDescent="0.5">
      <c r="B26" s="1250"/>
      <c r="C26" s="1252"/>
      <c r="D26" s="314"/>
      <c r="E26" s="316" t="s">
        <v>485</v>
      </c>
      <c r="F26" s="1246"/>
      <c r="G26" s="15"/>
      <c r="H26" s="15"/>
    </row>
    <row r="27" spans="2:8" ht="21.75" x14ac:dyDescent="0.5">
      <c r="B27" s="1250"/>
      <c r="C27" s="1252"/>
      <c r="D27" s="315" t="s">
        <v>386</v>
      </c>
      <c r="E27" s="316" t="s">
        <v>386</v>
      </c>
      <c r="F27" s="1246"/>
      <c r="G27" s="15"/>
      <c r="H27" s="15"/>
    </row>
    <row r="28" spans="2:8" ht="21.75" hidden="1" x14ac:dyDescent="0.5">
      <c r="B28" s="1250"/>
      <c r="C28" s="1252"/>
      <c r="D28" s="315" t="s">
        <v>386</v>
      </c>
      <c r="E28" s="316" t="s">
        <v>386</v>
      </c>
      <c r="F28" s="1246"/>
      <c r="G28" s="15"/>
      <c r="H28" s="15"/>
    </row>
    <row r="29" spans="2:8" ht="21.75" x14ac:dyDescent="0.5">
      <c r="B29" s="1250"/>
      <c r="C29" s="1252"/>
      <c r="D29" s="314"/>
      <c r="E29" s="316" t="s">
        <v>486</v>
      </c>
      <c r="F29" s="1246"/>
      <c r="G29" s="15"/>
      <c r="H29" s="15"/>
    </row>
    <row r="30" spans="2:8" ht="21.75" hidden="1" x14ac:dyDescent="0.5">
      <c r="B30" s="1250"/>
      <c r="C30" s="1252"/>
      <c r="D30" s="315" t="s">
        <v>386</v>
      </c>
      <c r="E30" s="316" t="s">
        <v>386</v>
      </c>
      <c r="F30" s="1246"/>
      <c r="G30" s="15"/>
      <c r="H30" s="15"/>
    </row>
    <row r="31" spans="2:8" ht="22.5" thickBot="1" x14ac:dyDescent="0.55000000000000004">
      <c r="B31" s="1251"/>
      <c r="C31" s="1253"/>
      <c r="D31" s="321" t="s">
        <v>386</v>
      </c>
      <c r="E31" s="322" t="s">
        <v>386</v>
      </c>
      <c r="F31" s="1254"/>
      <c r="G31" s="15"/>
      <c r="H31" s="15"/>
    </row>
    <row r="32" spans="2:8" x14ac:dyDescent="0.2">
      <c r="B32" s="15"/>
      <c r="C32" s="15"/>
      <c r="D32" s="15"/>
      <c r="E32" s="15"/>
      <c r="F32" s="15"/>
      <c r="G32" s="15"/>
      <c r="H32" s="15"/>
    </row>
    <row r="33" spans="2:8" x14ac:dyDescent="0.2">
      <c r="B33" s="15"/>
      <c r="C33" s="15"/>
      <c r="D33" s="15"/>
      <c r="E33" s="15"/>
      <c r="F33" s="15"/>
      <c r="G33" s="15"/>
      <c r="H33" s="15"/>
    </row>
    <row r="34" spans="2:8" x14ac:dyDescent="0.2">
      <c r="B34" s="15"/>
      <c r="C34" s="15"/>
      <c r="D34" s="15"/>
      <c r="E34" s="15"/>
      <c r="F34" s="15"/>
      <c r="G34" s="15"/>
      <c r="H34" s="15"/>
    </row>
    <row r="35" spans="2:8" x14ac:dyDescent="0.2">
      <c r="B35" s="15"/>
      <c r="C35" s="15"/>
      <c r="D35" s="15"/>
      <c r="E35" s="15"/>
      <c r="F35" s="15"/>
      <c r="G35" s="15"/>
      <c r="H35" s="15"/>
    </row>
    <row r="36" spans="2:8" x14ac:dyDescent="0.2">
      <c r="B36" s="15"/>
      <c r="C36" s="15"/>
      <c r="D36" s="15"/>
      <c r="E36" s="15"/>
      <c r="F36" s="15"/>
      <c r="G36" s="15"/>
      <c r="H36" s="15"/>
    </row>
    <row r="37" spans="2:8" x14ac:dyDescent="0.2">
      <c r="B37" s="15"/>
      <c r="C37" s="15"/>
      <c r="D37" s="15"/>
      <c r="E37" s="15"/>
      <c r="F37" s="15"/>
      <c r="G37" s="15"/>
      <c r="H37" s="15"/>
    </row>
    <row r="38" spans="2:8" x14ac:dyDescent="0.2">
      <c r="B38" s="15"/>
      <c r="C38" s="15"/>
      <c r="D38" s="15"/>
      <c r="E38" s="15"/>
      <c r="F38" s="15"/>
      <c r="G38" s="15"/>
      <c r="H38" s="15"/>
    </row>
    <row r="39" spans="2:8" x14ac:dyDescent="0.2">
      <c r="B39" s="15"/>
      <c r="C39" s="15"/>
      <c r="D39" s="15"/>
      <c r="E39" s="15"/>
      <c r="F39" s="15"/>
      <c r="G39" s="15"/>
      <c r="H39" s="15"/>
    </row>
    <row r="40" spans="2:8" x14ac:dyDescent="0.2">
      <c r="B40" s="15"/>
      <c r="C40" s="15"/>
      <c r="D40" s="15"/>
      <c r="E40" s="15"/>
      <c r="F40" s="15"/>
      <c r="G40" s="15"/>
      <c r="H40" s="15"/>
    </row>
    <row r="41" spans="2:8" x14ac:dyDescent="0.2">
      <c r="B41" s="15"/>
      <c r="C41" s="15"/>
      <c r="D41" s="15"/>
      <c r="E41" s="15"/>
      <c r="F41" s="15"/>
      <c r="G41" s="15"/>
      <c r="H41" s="15"/>
    </row>
    <row r="42" spans="2:8" x14ac:dyDescent="0.2">
      <c r="B42" s="15"/>
      <c r="C42" s="15"/>
      <c r="D42" s="15"/>
      <c r="E42" s="15"/>
      <c r="F42" s="15"/>
      <c r="G42" s="15"/>
      <c r="H42" s="15"/>
    </row>
    <row r="43" spans="2:8" x14ac:dyDescent="0.2">
      <c r="B43" s="15"/>
      <c r="C43" s="15"/>
      <c r="D43" s="15"/>
      <c r="E43" s="15"/>
      <c r="F43" s="15"/>
      <c r="G43" s="15"/>
      <c r="H43" s="15"/>
    </row>
    <row r="44" spans="2:8" x14ac:dyDescent="0.2">
      <c r="B44" s="15"/>
      <c r="C44" s="15"/>
      <c r="D44" s="15"/>
      <c r="E44" s="15"/>
      <c r="F44" s="15"/>
      <c r="G44" s="15"/>
      <c r="H44" s="15"/>
    </row>
    <row r="45" spans="2:8" x14ac:dyDescent="0.2">
      <c r="B45" s="15"/>
      <c r="C45" s="15"/>
      <c r="D45" s="15"/>
      <c r="E45" s="15"/>
      <c r="F45" s="15"/>
      <c r="G45" s="15"/>
      <c r="H45" s="15"/>
    </row>
    <row r="46" spans="2:8" x14ac:dyDescent="0.2">
      <c r="B46" s="15"/>
      <c r="C46" s="15"/>
      <c r="D46" s="15"/>
      <c r="E46" s="15"/>
      <c r="F46" s="15"/>
      <c r="G46" s="15"/>
      <c r="H46" s="15"/>
    </row>
    <row r="47" spans="2:8" x14ac:dyDescent="0.2">
      <c r="B47" s="15"/>
      <c r="C47" s="15"/>
      <c r="D47" s="15"/>
      <c r="E47" s="15"/>
      <c r="F47" s="15"/>
      <c r="G47" s="15"/>
      <c r="H47" s="15"/>
    </row>
    <row r="48" spans="2:8" x14ac:dyDescent="0.2">
      <c r="B48" s="15"/>
      <c r="C48" s="15"/>
      <c r="D48" s="15"/>
      <c r="E48" s="15"/>
      <c r="F48" s="15"/>
      <c r="G48" s="15"/>
      <c r="H48" s="15"/>
    </row>
    <row r="49" spans="2:8" x14ac:dyDescent="0.2">
      <c r="B49" s="15"/>
      <c r="C49" s="15"/>
      <c r="D49" s="15"/>
      <c r="E49" s="15"/>
      <c r="F49" s="15"/>
      <c r="G49" s="15"/>
      <c r="H49" s="15"/>
    </row>
    <row r="50" spans="2:8" x14ac:dyDescent="0.2">
      <c r="B50" s="15"/>
      <c r="C50" s="15"/>
      <c r="D50" s="15"/>
      <c r="E50" s="15"/>
      <c r="F50" s="15"/>
      <c r="G50" s="15"/>
      <c r="H50" s="15"/>
    </row>
    <row r="51" spans="2:8" x14ac:dyDescent="0.2">
      <c r="B51" s="15"/>
      <c r="C51" s="15"/>
      <c r="D51" s="15"/>
      <c r="E51" s="15"/>
      <c r="F51" s="15"/>
      <c r="G51" s="15"/>
      <c r="H51" s="15"/>
    </row>
    <row r="52" spans="2:8" x14ac:dyDescent="0.2">
      <c r="B52" s="15"/>
      <c r="C52" s="15"/>
      <c r="D52" s="15"/>
      <c r="E52" s="15"/>
      <c r="F52" s="15"/>
      <c r="G52" s="15"/>
      <c r="H52" s="15"/>
    </row>
    <row r="53" spans="2:8" x14ac:dyDescent="0.2">
      <c r="B53" s="15"/>
      <c r="C53" s="15"/>
      <c r="D53" s="15"/>
      <c r="E53" s="15"/>
      <c r="F53" s="15"/>
      <c r="G53" s="15"/>
      <c r="H53" s="15"/>
    </row>
    <row r="54" spans="2:8" x14ac:dyDescent="0.2">
      <c r="B54" s="15"/>
      <c r="C54" s="15"/>
      <c r="D54" s="15"/>
      <c r="E54" s="15"/>
      <c r="F54" s="15"/>
      <c r="G54" s="15"/>
      <c r="H54" s="15"/>
    </row>
    <row r="55" spans="2:8" x14ac:dyDescent="0.2">
      <c r="B55" s="15"/>
      <c r="C55" s="15"/>
      <c r="D55" s="15"/>
      <c r="E55" s="15"/>
      <c r="F55" s="15"/>
      <c r="G55" s="15"/>
      <c r="H55" s="15"/>
    </row>
    <row r="56" spans="2:8" x14ac:dyDescent="0.2">
      <c r="B56" s="15"/>
      <c r="C56" s="15"/>
      <c r="D56" s="15"/>
      <c r="E56" s="15"/>
      <c r="F56" s="15"/>
      <c r="G56" s="15"/>
      <c r="H56" s="15"/>
    </row>
    <row r="57" spans="2:8" x14ac:dyDescent="0.2">
      <c r="B57" s="15"/>
      <c r="C57" s="15"/>
      <c r="D57" s="15"/>
      <c r="E57" s="15"/>
      <c r="F57" s="15"/>
      <c r="G57" s="15"/>
      <c r="H57" s="15"/>
    </row>
    <row r="58" spans="2:8" x14ac:dyDescent="0.2">
      <c r="B58" s="15"/>
      <c r="C58" s="15"/>
      <c r="D58" s="15"/>
      <c r="E58" s="15"/>
      <c r="F58" s="15"/>
      <c r="G58" s="15"/>
      <c r="H58" s="15"/>
    </row>
    <row r="59" spans="2:8" x14ac:dyDescent="0.2">
      <c r="B59" s="15"/>
      <c r="C59" s="15"/>
      <c r="D59" s="15"/>
      <c r="E59" s="15"/>
      <c r="F59" s="15"/>
      <c r="G59" s="15"/>
      <c r="H59" s="15"/>
    </row>
    <row r="60" spans="2:8" x14ac:dyDescent="0.2">
      <c r="B60" s="15"/>
      <c r="C60" s="15"/>
      <c r="D60" s="15"/>
      <c r="E60" s="15"/>
      <c r="F60" s="15"/>
      <c r="G60" s="15"/>
      <c r="H60" s="15"/>
    </row>
    <row r="61" spans="2:8" x14ac:dyDescent="0.2">
      <c r="B61" s="15"/>
      <c r="C61" s="15"/>
      <c r="D61" s="15"/>
      <c r="E61" s="15"/>
      <c r="F61" s="15"/>
      <c r="G61" s="15"/>
      <c r="H61" s="15"/>
    </row>
    <row r="62" spans="2:8" x14ac:dyDescent="0.2">
      <c r="B62" s="15"/>
      <c r="C62" s="15"/>
      <c r="D62" s="15"/>
      <c r="E62" s="15"/>
      <c r="F62" s="15"/>
      <c r="G62" s="15"/>
      <c r="H62" s="15"/>
    </row>
    <row r="63" spans="2:8" x14ac:dyDescent="0.2">
      <c r="B63" s="15"/>
      <c r="C63" s="15"/>
      <c r="D63" s="15"/>
      <c r="E63" s="15"/>
      <c r="F63" s="15"/>
      <c r="G63" s="15"/>
      <c r="H63" s="15"/>
    </row>
    <row r="64" spans="2:8" x14ac:dyDescent="0.2">
      <c r="B64" s="15"/>
      <c r="C64" s="15"/>
      <c r="D64" s="15"/>
      <c r="E64" s="15"/>
      <c r="F64" s="15"/>
      <c r="G64" s="15"/>
      <c r="H64" s="15"/>
    </row>
    <row r="65" spans="2:8" x14ac:dyDescent="0.2">
      <c r="B65" s="15"/>
      <c r="C65" s="15"/>
      <c r="D65" s="15"/>
      <c r="E65" s="15"/>
      <c r="F65" s="15"/>
      <c r="G65" s="15"/>
      <c r="H65" s="15"/>
    </row>
    <row r="66" spans="2:8" x14ac:dyDescent="0.2">
      <c r="B66" s="15"/>
      <c r="C66" s="15"/>
      <c r="D66" s="15"/>
      <c r="E66" s="15"/>
      <c r="F66" s="15"/>
      <c r="G66" s="15"/>
      <c r="H66" s="15"/>
    </row>
    <row r="67" spans="2:8" x14ac:dyDescent="0.2">
      <c r="B67" s="15"/>
      <c r="C67" s="15"/>
      <c r="D67" s="15"/>
      <c r="E67" s="15"/>
      <c r="F67" s="15"/>
      <c r="G67" s="15"/>
      <c r="H67" s="15"/>
    </row>
    <row r="68" spans="2:8" x14ac:dyDescent="0.2">
      <c r="B68" s="15"/>
      <c r="C68" s="15"/>
      <c r="D68" s="15"/>
      <c r="E68" s="15"/>
      <c r="F68" s="15"/>
      <c r="G68" s="15"/>
      <c r="H68" s="15"/>
    </row>
    <row r="69" spans="2:8" x14ac:dyDescent="0.2">
      <c r="B69" s="15"/>
      <c r="C69" s="15"/>
      <c r="D69" s="15"/>
      <c r="E69" s="15"/>
      <c r="F69" s="15"/>
      <c r="G69" s="15"/>
      <c r="H69" s="15"/>
    </row>
    <row r="70" spans="2:8" x14ac:dyDescent="0.2">
      <c r="B70" s="15"/>
      <c r="C70" s="15"/>
      <c r="D70" s="15"/>
      <c r="E70" s="15"/>
      <c r="F70" s="15"/>
      <c r="G70" s="15"/>
      <c r="H70" s="15"/>
    </row>
    <row r="71" spans="2:8" x14ac:dyDescent="0.2">
      <c r="B71" s="15"/>
      <c r="C71" s="15"/>
      <c r="D71" s="15"/>
      <c r="E71" s="15"/>
      <c r="F71" s="15"/>
      <c r="G71" s="15"/>
      <c r="H71" s="15"/>
    </row>
    <row r="72" spans="2:8" x14ac:dyDescent="0.2">
      <c r="B72" s="15"/>
      <c r="C72" s="15"/>
      <c r="D72" s="15"/>
      <c r="E72" s="15"/>
      <c r="F72" s="15"/>
      <c r="G72" s="15"/>
      <c r="H72" s="15"/>
    </row>
    <row r="73" spans="2:8" x14ac:dyDescent="0.2">
      <c r="B73" s="15"/>
      <c r="C73" s="15"/>
      <c r="D73" s="15"/>
      <c r="E73" s="15"/>
      <c r="F73" s="15"/>
      <c r="G73" s="15"/>
      <c r="H73" s="15"/>
    </row>
    <row r="74" spans="2:8" x14ac:dyDescent="0.2">
      <c r="B74" s="15"/>
      <c r="C74" s="15"/>
      <c r="D74" s="15"/>
      <c r="E74" s="15"/>
      <c r="F74" s="15"/>
      <c r="G74" s="15"/>
      <c r="H74" s="15"/>
    </row>
    <row r="75" spans="2:8" x14ac:dyDescent="0.2">
      <c r="B75" s="15"/>
      <c r="C75" s="15"/>
      <c r="D75" s="15"/>
      <c r="E75" s="15"/>
      <c r="F75" s="15"/>
      <c r="G75" s="15"/>
      <c r="H75" s="15"/>
    </row>
    <row r="76" spans="2:8" x14ac:dyDescent="0.2">
      <c r="B76" s="15"/>
      <c r="C76" s="15"/>
      <c r="D76" s="15"/>
      <c r="E76" s="15"/>
      <c r="F76" s="15"/>
      <c r="G76" s="15"/>
      <c r="H76" s="15"/>
    </row>
    <row r="77" spans="2:8" x14ac:dyDescent="0.2">
      <c r="B77" s="15"/>
      <c r="C77" s="15"/>
      <c r="D77" s="15"/>
      <c r="E77" s="15"/>
      <c r="F77" s="15"/>
      <c r="G77" s="15"/>
      <c r="H77" s="15"/>
    </row>
  </sheetData>
  <mergeCells count="14">
    <mergeCell ref="B1:F1"/>
    <mergeCell ref="B8:F8"/>
    <mergeCell ref="F11:F17"/>
    <mergeCell ref="B18:B24"/>
    <mergeCell ref="C18:C24"/>
    <mergeCell ref="F18:F24"/>
    <mergeCell ref="D10:E10"/>
    <mergeCell ref="B2:F2"/>
    <mergeCell ref="B4:F6"/>
    <mergeCell ref="B25:B31"/>
    <mergeCell ref="C25:C31"/>
    <mergeCell ref="F25:F31"/>
    <mergeCell ref="B11:B17"/>
    <mergeCell ref="C11:C17"/>
  </mergeCells>
  <phoneticPr fontId="18" type="noConversion"/>
  <printOptions horizontalCentered="1"/>
  <pageMargins left="0.74803149606299213" right="0.19685039370078741" top="0.86614173228346458" bottom="0.82677165354330717" header="0.51181102362204722" footer="0.51181102362204722"/>
  <pageSetup paperSize="9" orientation="portrait" verticalDpi="300" r:id="rId1"/>
  <headerFooter alignWithMargins="0">
    <oddFooter>&amp;C&amp;"CordiaUPC,ธรรมดา"&amp;14 36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3" r:id="rId4" name="Check Box 1">
              <controlPr defaultSize="0" autoFill="0" autoLine="0" autoPict="0">
                <anchor moveWithCells="1">
                  <from>
                    <xdr:col>3</xdr:col>
                    <xdr:colOff>57150</xdr:colOff>
                    <xdr:row>10</xdr:row>
                    <xdr:rowOff>38100</xdr:rowOff>
                  </from>
                  <to>
                    <xdr:col>4</xdr:col>
                    <xdr:colOff>276225</xdr:colOff>
                    <xdr:row>10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4" r:id="rId5" name="Check Box 2">
              <controlPr defaultSize="0" autoFill="0" autoLine="0" autoPict="0">
                <anchor moveWithCells="1">
                  <from>
                    <xdr:col>3</xdr:col>
                    <xdr:colOff>57150</xdr:colOff>
                    <xdr:row>10</xdr:row>
                    <xdr:rowOff>200025</xdr:rowOff>
                  </from>
                  <to>
                    <xdr:col>4</xdr:col>
                    <xdr:colOff>276225</xdr:colOff>
                    <xdr:row>13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5" r:id="rId6" name="Check Box 3">
              <controlPr defaultSize="0" autoFill="0" autoLine="0" autoPict="0">
                <anchor moveWithCells="1">
                  <from>
                    <xdr:col>3</xdr:col>
                    <xdr:colOff>57150</xdr:colOff>
                    <xdr:row>13</xdr:row>
                    <xdr:rowOff>200025</xdr:rowOff>
                  </from>
                  <to>
                    <xdr:col>4</xdr:col>
                    <xdr:colOff>276225</xdr:colOff>
                    <xdr:row>16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6" r:id="rId7" name="Check Box 4">
              <controlPr defaultSize="0" autoFill="0" autoLine="0" autoPict="0">
                <anchor moveWithCells="1">
                  <from>
                    <xdr:col>3</xdr:col>
                    <xdr:colOff>57150</xdr:colOff>
                    <xdr:row>17</xdr:row>
                    <xdr:rowOff>38100</xdr:rowOff>
                  </from>
                  <to>
                    <xdr:col>4</xdr:col>
                    <xdr:colOff>276225</xdr:colOff>
                    <xdr:row>17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7" r:id="rId8" name="Check Box 5">
              <controlPr defaultSize="0" autoFill="0" autoLine="0" autoPict="0">
                <anchor moveWithCells="1">
                  <from>
                    <xdr:col>3</xdr:col>
                    <xdr:colOff>57150</xdr:colOff>
                    <xdr:row>17</xdr:row>
                    <xdr:rowOff>180975</xdr:rowOff>
                  </from>
                  <to>
                    <xdr:col>4</xdr:col>
                    <xdr:colOff>276225</xdr:colOff>
                    <xdr:row>19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8" r:id="rId9" name="Check Box 6">
              <controlPr defaultSize="0" autoFill="0" autoLine="0" autoPict="0">
                <anchor moveWithCells="1">
                  <from>
                    <xdr:col>3</xdr:col>
                    <xdr:colOff>57150</xdr:colOff>
                    <xdr:row>19</xdr:row>
                    <xdr:rowOff>200025</xdr:rowOff>
                  </from>
                  <to>
                    <xdr:col>4</xdr:col>
                    <xdr:colOff>276225</xdr:colOff>
                    <xdr:row>23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9" r:id="rId10" name="Check Box 7">
              <controlPr defaultSize="0" autoFill="0" autoLine="0" autoPict="0">
                <anchor moveWithCells="1">
                  <from>
                    <xdr:col>3</xdr:col>
                    <xdr:colOff>57150</xdr:colOff>
                    <xdr:row>24</xdr:row>
                    <xdr:rowOff>38100</xdr:rowOff>
                  </from>
                  <to>
                    <xdr:col>4</xdr:col>
                    <xdr:colOff>276225</xdr:colOff>
                    <xdr:row>24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0" r:id="rId11" name="Check Box 8">
              <controlPr defaultSize="0" autoFill="0" autoLine="0" autoPict="0">
                <anchor moveWithCells="1">
                  <from>
                    <xdr:col>3</xdr:col>
                    <xdr:colOff>57150</xdr:colOff>
                    <xdr:row>24</xdr:row>
                    <xdr:rowOff>190500</xdr:rowOff>
                  </from>
                  <to>
                    <xdr:col>4</xdr:col>
                    <xdr:colOff>276225</xdr:colOff>
                    <xdr:row>26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1" r:id="rId12" name="Check Box 9">
              <controlPr defaultSize="0" autoFill="0" autoLine="0" autoPict="0">
                <anchor moveWithCells="1">
                  <from>
                    <xdr:col>3</xdr:col>
                    <xdr:colOff>57150</xdr:colOff>
                    <xdr:row>26</xdr:row>
                    <xdr:rowOff>209550</xdr:rowOff>
                  </from>
                  <to>
                    <xdr:col>4</xdr:col>
                    <xdr:colOff>276225</xdr:colOff>
                    <xdr:row>30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0"/>
  <sheetViews>
    <sheetView view="pageBreakPreview" zoomScale="60" zoomScaleNormal="100" workbookViewId="0">
      <selection activeCell="K9" sqref="K9"/>
    </sheetView>
  </sheetViews>
  <sheetFormatPr defaultRowHeight="12.75" x14ac:dyDescent="0.2"/>
  <cols>
    <col min="1" max="1" width="4.85546875" customWidth="1"/>
    <col min="2" max="2" width="5.42578125" customWidth="1"/>
    <col min="3" max="3" width="29" customWidth="1"/>
    <col min="4" max="5" width="19.28515625" customWidth="1"/>
  </cols>
  <sheetData>
    <row r="1" spans="1:7" ht="29.25" x14ac:dyDescent="0.2">
      <c r="A1" s="790" t="s">
        <v>726</v>
      </c>
      <c r="B1" s="790"/>
      <c r="C1" s="790"/>
      <c r="D1" s="790"/>
      <c r="E1" s="790"/>
      <c r="F1" s="790"/>
      <c r="G1" s="790"/>
    </row>
    <row r="2" spans="1:7" ht="33.75" customHeight="1" x14ac:dyDescent="0.2">
      <c r="A2" s="791" t="s">
        <v>729</v>
      </c>
      <c r="B2" s="791"/>
      <c r="C2" s="791"/>
      <c r="D2" s="791"/>
      <c r="E2" s="791"/>
      <c r="F2" s="791"/>
      <c r="G2" s="791"/>
    </row>
    <row r="3" spans="1:7" ht="33.75" customHeight="1" x14ac:dyDescent="0.2">
      <c r="C3" s="227"/>
      <c r="D3" s="227"/>
      <c r="E3" s="227"/>
      <c r="F3" s="227"/>
      <c r="G3" s="227"/>
    </row>
    <row r="4" spans="1:7" ht="45" customHeight="1" x14ac:dyDescent="0.2">
      <c r="B4" s="1257" t="s">
        <v>728</v>
      </c>
      <c r="C4" s="1258"/>
      <c r="D4" s="788" t="s">
        <v>727</v>
      </c>
      <c r="E4" s="788" t="s">
        <v>712</v>
      </c>
    </row>
    <row r="5" spans="1:7" ht="48" x14ac:dyDescent="0.55000000000000004">
      <c r="B5" s="795"/>
      <c r="C5" s="794" t="s">
        <v>54</v>
      </c>
      <c r="D5" s="803">
        <f>ขั้นตอนที่5!L8</f>
        <v>0</v>
      </c>
      <c r="E5" s="789"/>
    </row>
    <row r="6" spans="1:7" ht="48" x14ac:dyDescent="0.55000000000000004">
      <c r="B6" s="795"/>
      <c r="C6" s="794" t="s">
        <v>26</v>
      </c>
      <c r="D6" s="803">
        <f>ขั้นตอนที่5!L9</f>
        <v>0</v>
      </c>
      <c r="E6" s="789"/>
    </row>
    <row r="7" spans="1:7" ht="48" x14ac:dyDescent="0.55000000000000004">
      <c r="B7" s="795"/>
      <c r="C7" s="794" t="s">
        <v>24</v>
      </c>
      <c r="D7" s="803">
        <f>ขั้นตอนที่5!L10</f>
        <v>0</v>
      </c>
      <c r="E7" s="789"/>
    </row>
    <row r="8" spans="1:7" ht="48" x14ac:dyDescent="0.55000000000000004">
      <c r="B8" s="795"/>
      <c r="C8" s="794" t="s">
        <v>25</v>
      </c>
      <c r="D8" s="803">
        <f>ขั้นตอนที่5!L11</f>
        <v>0</v>
      </c>
      <c r="E8" s="789"/>
    </row>
    <row r="9" spans="1:7" ht="48" x14ac:dyDescent="0.55000000000000004">
      <c r="B9" s="795"/>
      <c r="C9" s="794" t="s">
        <v>747</v>
      </c>
      <c r="D9" s="803">
        <f>ขั้นตอนที่5!L12</f>
        <v>0</v>
      </c>
      <c r="E9" s="789"/>
    </row>
    <row r="10" spans="1:7" x14ac:dyDescent="0.2">
      <c r="G10" s="750"/>
    </row>
  </sheetData>
  <mergeCells count="1">
    <mergeCell ref="B4:C4"/>
  </mergeCells>
  <pageMargins left="0.70866141732283472" right="0.70866141732283472" top="0.74803149606299213" bottom="0.74803149606299213" header="0.31496062992125984" footer="0.31496062992125984"/>
  <pageSetup paperSize="9" orientation="portrait" verticalDpi="300" r:id="rId1"/>
  <headerFooter>
    <oddFooter>&amp;C&amp;"Cordia New,ธรรมดา"&amp;14 37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7873" r:id="rId4" name="Check Box 1">
              <controlPr defaultSize="0" autoFill="0" autoLine="0" autoPict="0">
                <anchor moveWithCells="1">
                  <from>
                    <xdr:col>1</xdr:col>
                    <xdr:colOff>66675</xdr:colOff>
                    <xdr:row>4</xdr:row>
                    <xdr:rowOff>180975</xdr:rowOff>
                  </from>
                  <to>
                    <xdr:col>2</xdr:col>
                    <xdr:colOff>409575</xdr:colOff>
                    <xdr:row>4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74" r:id="rId5" name="Check Box 2">
              <controlPr defaultSize="0" autoFill="0" autoLine="0" autoPict="0">
                <anchor moveWithCells="1">
                  <from>
                    <xdr:col>1</xdr:col>
                    <xdr:colOff>66675</xdr:colOff>
                    <xdr:row>5</xdr:row>
                    <xdr:rowOff>180975</xdr:rowOff>
                  </from>
                  <to>
                    <xdr:col>2</xdr:col>
                    <xdr:colOff>409575</xdr:colOff>
                    <xdr:row>5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75" r:id="rId6" name="Check Box 3">
              <controlPr defaultSize="0" autoFill="0" autoLine="0" autoPict="0">
                <anchor moveWithCells="1">
                  <from>
                    <xdr:col>1</xdr:col>
                    <xdr:colOff>66675</xdr:colOff>
                    <xdr:row>6</xdr:row>
                    <xdr:rowOff>180975</xdr:rowOff>
                  </from>
                  <to>
                    <xdr:col>2</xdr:col>
                    <xdr:colOff>409575</xdr:colOff>
                    <xdr:row>6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76" r:id="rId7" name="Check Box 4">
              <controlPr defaultSize="0" autoFill="0" autoLine="0" autoPict="0">
                <anchor moveWithCells="1">
                  <from>
                    <xdr:col>1</xdr:col>
                    <xdr:colOff>66675</xdr:colOff>
                    <xdr:row>7</xdr:row>
                    <xdr:rowOff>180975</xdr:rowOff>
                  </from>
                  <to>
                    <xdr:col>2</xdr:col>
                    <xdr:colOff>409575</xdr:colOff>
                    <xdr:row>7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77" r:id="rId8" name="Check Box 5">
              <controlPr defaultSize="0" autoFill="0" autoLine="0" autoPict="0">
                <anchor moveWithCells="1">
                  <from>
                    <xdr:col>1</xdr:col>
                    <xdr:colOff>66675</xdr:colOff>
                    <xdr:row>8</xdr:row>
                    <xdr:rowOff>180975</xdr:rowOff>
                  </from>
                  <to>
                    <xdr:col>2</xdr:col>
                    <xdr:colOff>409575</xdr:colOff>
                    <xdr:row>8</xdr:row>
                    <xdr:rowOff>409575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A23"/>
  <sheetViews>
    <sheetView showGridLines="0" view="pageBreakPreview" zoomScaleNormal="100" zoomScaleSheetLayoutView="100" workbookViewId="0">
      <selection activeCell="G8" sqref="G8:L8"/>
    </sheetView>
  </sheetViews>
  <sheetFormatPr defaultRowHeight="12.75" x14ac:dyDescent="0.2"/>
  <cols>
    <col min="1" max="1" width="2.28515625" customWidth="1"/>
    <col min="2" max="2" width="13.140625" customWidth="1"/>
    <col min="3" max="3" width="14.140625" customWidth="1"/>
    <col min="4" max="4" width="15.28515625" customWidth="1"/>
    <col min="8" max="8" width="15.7109375" customWidth="1"/>
    <col min="9" max="9" width="11.85546875" customWidth="1"/>
    <col min="10" max="10" width="10.7109375" customWidth="1"/>
    <col min="11" max="11" width="16.7109375" customWidth="1"/>
    <col min="12" max="12" width="11.7109375" customWidth="1"/>
  </cols>
  <sheetData>
    <row r="1" spans="2:27" ht="24" x14ac:dyDescent="0.55000000000000004">
      <c r="B1" s="1075" t="s">
        <v>398</v>
      </c>
      <c r="C1" s="1075"/>
      <c r="D1" s="1075"/>
      <c r="E1" s="1075"/>
      <c r="F1" s="1075"/>
      <c r="G1" s="1075"/>
      <c r="H1" s="1075"/>
      <c r="I1" s="1075"/>
      <c r="J1" s="1075"/>
      <c r="K1" s="1075"/>
      <c r="L1" s="1075"/>
    </row>
    <row r="2" spans="2:27" ht="24" x14ac:dyDescent="0.55000000000000004">
      <c r="B2" s="1185" t="s">
        <v>757</v>
      </c>
      <c r="C2" s="1185"/>
      <c r="D2" s="1185"/>
      <c r="E2" s="1185"/>
      <c r="F2" s="1185"/>
      <c r="G2" s="1185"/>
      <c r="H2" s="1185"/>
      <c r="I2" s="1185"/>
      <c r="J2" s="1185"/>
      <c r="K2" s="1185"/>
      <c r="L2" s="1185"/>
    </row>
    <row r="3" spans="2:27" ht="15.75" customHeight="1" x14ac:dyDescent="0.55000000000000004">
      <c r="B3" s="34"/>
    </row>
    <row r="4" spans="2:27" ht="24" x14ac:dyDescent="0.55000000000000004">
      <c r="B4" s="32" t="s">
        <v>387</v>
      </c>
      <c r="M4" s="750"/>
      <c r="Q4" s="1075"/>
      <c r="R4" s="1075"/>
      <c r="S4" s="1075"/>
      <c r="T4" s="1075"/>
      <c r="U4" s="1075"/>
      <c r="V4" s="1075"/>
      <c r="W4" s="1075"/>
      <c r="X4" s="1075"/>
      <c r="Y4" s="1075"/>
      <c r="Z4" s="1075"/>
      <c r="AA4" s="1075"/>
    </row>
    <row r="5" spans="2:27" ht="24" x14ac:dyDescent="0.55000000000000004">
      <c r="B5" s="32" t="s">
        <v>487</v>
      </c>
      <c r="G5" s="32" t="s">
        <v>488</v>
      </c>
      <c r="H5" s="32"/>
      <c r="I5" s="32" t="s">
        <v>489</v>
      </c>
      <c r="J5" s="32" t="s">
        <v>359</v>
      </c>
    </row>
    <row r="6" spans="2:27" ht="15" thickBot="1" x14ac:dyDescent="0.35">
      <c r="B6" s="60"/>
    </row>
    <row r="7" spans="2:27" ht="24" x14ac:dyDescent="0.2">
      <c r="B7" s="1259" t="s">
        <v>388</v>
      </c>
      <c r="C7" s="1260"/>
      <c r="D7" s="1260" t="s">
        <v>385</v>
      </c>
      <c r="E7" s="1260" t="s">
        <v>389</v>
      </c>
      <c r="F7" s="1260"/>
      <c r="G7" s="1260" t="s">
        <v>390</v>
      </c>
      <c r="H7" s="1260"/>
      <c r="I7" s="1260"/>
      <c r="J7" s="1260"/>
      <c r="K7" s="1260"/>
      <c r="L7" s="1264"/>
      <c r="N7" s="720" t="s">
        <v>390</v>
      </c>
      <c r="O7" s="720"/>
    </row>
    <row r="8" spans="2:27" ht="45" customHeight="1" x14ac:dyDescent="0.2">
      <c r="B8" s="1261"/>
      <c r="C8" s="1262"/>
      <c r="D8" s="1262"/>
      <c r="E8" s="1262"/>
      <c r="F8" s="1262"/>
      <c r="G8" s="1262" t="s">
        <v>914</v>
      </c>
      <c r="H8" s="1262"/>
      <c r="I8" s="1262"/>
      <c r="J8" s="1262" t="s">
        <v>915</v>
      </c>
      <c r="K8" s="1262"/>
      <c r="L8" s="1265"/>
      <c r="N8" s="833" t="s">
        <v>391</v>
      </c>
      <c r="O8" s="720" t="s">
        <v>755</v>
      </c>
    </row>
    <row r="9" spans="2:27" ht="27" customHeight="1" x14ac:dyDescent="0.2">
      <c r="B9" s="1261" t="s">
        <v>393</v>
      </c>
      <c r="C9" s="1262" t="s">
        <v>392</v>
      </c>
      <c r="D9" s="1262"/>
      <c r="E9" s="1266" t="s">
        <v>491</v>
      </c>
      <c r="F9" s="1262" t="s">
        <v>395</v>
      </c>
      <c r="G9" s="1262" t="s">
        <v>357</v>
      </c>
      <c r="H9" s="1262"/>
      <c r="I9" s="1262"/>
      <c r="J9" s="1262" t="s">
        <v>357</v>
      </c>
      <c r="K9" s="1262"/>
      <c r="L9" s="1265"/>
      <c r="N9" s="833" t="s">
        <v>392</v>
      </c>
      <c r="O9" s="720" t="s">
        <v>756</v>
      </c>
    </row>
    <row r="10" spans="2:27" ht="25.5" customHeight="1" thickBot="1" x14ac:dyDescent="0.25">
      <c r="B10" s="1277"/>
      <c r="C10" s="1263"/>
      <c r="D10" s="1263"/>
      <c r="E10" s="1267"/>
      <c r="F10" s="1263"/>
      <c r="G10" s="229" t="s">
        <v>358</v>
      </c>
      <c r="H10" s="229" t="s">
        <v>331</v>
      </c>
      <c r="I10" s="228" t="s">
        <v>356</v>
      </c>
      <c r="J10" s="229" t="s">
        <v>358</v>
      </c>
      <c r="K10" s="229" t="s">
        <v>331</v>
      </c>
      <c r="L10" s="230" t="s">
        <v>356</v>
      </c>
    </row>
    <row r="11" spans="2:27" ht="33" customHeight="1" x14ac:dyDescent="0.2">
      <c r="B11" s="1274"/>
      <c r="C11" s="1268"/>
      <c r="D11" s="1268"/>
      <c r="E11" s="1268"/>
      <c r="F11" s="1268"/>
      <c r="G11" s="1268"/>
      <c r="H11" s="1268"/>
      <c r="I11" s="1268"/>
      <c r="J11" s="1268"/>
      <c r="K11" s="1268"/>
      <c r="L11" s="1271"/>
    </row>
    <row r="12" spans="2:27" ht="33" customHeight="1" x14ac:dyDescent="0.2">
      <c r="B12" s="1275"/>
      <c r="C12" s="1269"/>
      <c r="D12" s="1269"/>
      <c r="E12" s="1269"/>
      <c r="F12" s="1269"/>
      <c r="G12" s="1269"/>
      <c r="H12" s="1269"/>
      <c r="I12" s="1269"/>
      <c r="J12" s="1269"/>
      <c r="K12" s="1269"/>
      <c r="L12" s="1272"/>
    </row>
    <row r="13" spans="2:27" ht="33" customHeight="1" thickBot="1" x14ac:dyDescent="0.25">
      <c r="B13" s="1276"/>
      <c r="C13" s="1270"/>
      <c r="D13" s="1270"/>
      <c r="E13" s="1270"/>
      <c r="F13" s="1270"/>
      <c r="G13" s="1270"/>
      <c r="H13" s="1270"/>
      <c r="I13" s="1270"/>
      <c r="J13" s="1270"/>
      <c r="K13" s="1270"/>
      <c r="L13" s="1273"/>
    </row>
    <row r="14" spans="2:27" ht="18.75" x14ac:dyDescent="0.45">
      <c r="B14" s="43" t="s">
        <v>783</v>
      </c>
    </row>
    <row r="15" spans="2:27" ht="18.75" x14ac:dyDescent="0.45">
      <c r="B15" s="43" t="s">
        <v>782</v>
      </c>
    </row>
    <row r="16" spans="2:27" ht="8.25" customHeight="1" x14ac:dyDescent="0.4">
      <c r="B16" s="43"/>
    </row>
    <row r="17" spans="2:12" ht="24" x14ac:dyDescent="0.55000000000000004">
      <c r="B17" s="32" t="s">
        <v>800</v>
      </c>
    </row>
    <row r="18" spans="2:12" ht="24" x14ac:dyDescent="0.55000000000000004">
      <c r="B18" s="32" t="s">
        <v>790</v>
      </c>
    </row>
    <row r="19" spans="2:12" ht="24" x14ac:dyDescent="0.55000000000000004">
      <c r="B19" s="32" t="s">
        <v>396</v>
      </c>
    </row>
    <row r="20" spans="2:12" ht="24" x14ac:dyDescent="0.55000000000000004">
      <c r="B20" s="32" t="s">
        <v>490</v>
      </c>
      <c r="C20" s="32" t="s">
        <v>490</v>
      </c>
      <c r="D20" s="32" t="s">
        <v>490</v>
      </c>
      <c r="E20" s="32" t="s">
        <v>490</v>
      </c>
      <c r="F20" s="32" t="s">
        <v>490</v>
      </c>
      <c r="G20" s="32" t="s">
        <v>490</v>
      </c>
      <c r="H20" s="32" t="s">
        <v>490</v>
      </c>
      <c r="I20" s="32" t="s">
        <v>490</v>
      </c>
      <c r="J20" s="32" t="s">
        <v>490</v>
      </c>
      <c r="K20" s="32" t="s">
        <v>490</v>
      </c>
      <c r="L20" s="32" t="s">
        <v>490</v>
      </c>
    </row>
    <row r="21" spans="2:12" ht="24" x14ac:dyDescent="0.55000000000000004">
      <c r="B21" s="32" t="s">
        <v>490</v>
      </c>
      <c r="C21" s="32" t="s">
        <v>490</v>
      </c>
      <c r="D21" s="32" t="s">
        <v>490</v>
      </c>
      <c r="E21" s="32" t="s">
        <v>490</v>
      </c>
      <c r="F21" s="32" t="s">
        <v>490</v>
      </c>
      <c r="G21" s="32" t="s">
        <v>490</v>
      </c>
      <c r="H21" s="32" t="s">
        <v>490</v>
      </c>
      <c r="I21" s="32" t="s">
        <v>490</v>
      </c>
      <c r="J21" s="32" t="s">
        <v>490</v>
      </c>
      <c r="K21" s="32" t="s">
        <v>490</v>
      </c>
      <c r="L21" s="32" t="s">
        <v>490</v>
      </c>
    </row>
    <row r="22" spans="2:12" ht="24" x14ac:dyDescent="0.55000000000000004">
      <c r="B22" s="32" t="s">
        <v>397</v>
      </c>
    </row>
    <row r="23" spans="2:12" ht="24" x14ac:dyDescent="0.55000000000000004">
      <c r="B23" s="32" t="s">
        <v>490</v>
      </c>
      <c r="C23" s="32" t="s">
        <v>490</v>
      </c>
      <c r="D23" s="32" t="s">
        <v>490</v>
      </c>
      <c r="E23" s="32" t="s">
        <v>490</v>
      </c>
      <c r="F23" s="32" t="s">
        <v>490</v>
      </c>
      <c r="G23" s="32" t="s">
        <v>490</v>
      </c>
      <c r="H23" s="32" t="s">
        <v>490</v>
      </c>
      <c r="I23" s="32" t="s">
        <v>490</v>
      </c>
      <c r="J23" s="32" t="s">
        <v>490</v>
      </c>
      <c r="K23" s="32" t="s">
        <v>490</v>
      </c>
      <c r="L23" s="32" t="s">
        <v>490</v>
      </c>
    </row>
  </sheetData>
  <mergeCells count="26">
    <mergeCell ref="Q4:AA4"/>
    <mergeCell ref="L11:L13"/>
    <mergeCell ref="K11:K13"/>
    <mergeCell ref="B11:B13"/>
    <mergeCell ref="C11:C13"/>
    <mergeCell ref="D11:D13"/>
    <mergeCell ref="E11:E13"/>
    <mergeCell ref="F11:F13"/>
    <mergeCell ref="B9:B10"/>
    <mergeCell ref="C9:C10"/>
    <mergeCell ref="E9:E10"/>
    <mergeCell ref="F9:F10"/>
    <mergeCell ref="J11:J13"/>
    <mergeCell ref="G11:G13"/>
    <mergeCell ref="H11:H13"/>
    <mergeCell ref="I11:I13"/>
    <mergeCell ref="B2:L2"/>
    <mergeCell ref="B1:L1"/>
    <mergeCell ref="B7:C8"/>
    <mergeCell ref="D7:D10"/>
    <mergeCell ref="E7:F8"/>
    <mergeCell ref="G7:L7"/>
    <mergeCell ref="G8:I8"/>
    <mergeCell ref="J8:L8"/>
    <mergeCell ref="J9:L9"/>
    <mergeCell ref="G9:I9"/>
  </mergeCells>
  <phoneticPr fontId="18" type="noConversion"/>
  <printOptions horizontalCentered="1"/>
  <pageMargins left="0.15748031496062992" right="0.23622047244094491" top="1.299212598425197" bottom="0.6692913385826772" header="0.51181102362204722" footer="0.27559055118110237"/>
  <pageSetup paperSize="9" scale="83" orientation="landscape" verticalDpi="300" r:id="rId1"/>
  <headerFooter alignWithMargins="0">
    <oddFooter>&amp;C&amp;"CordiaUPC,ธรรมดา"&amp;14 38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28"/>
  <sheetViews>
    <sheetView showGridLines="0" view="pageBreakPreview" zoomScale="80" zoomScaleNormal="100" zoomScaleSheetLayoutView="80" workbookViewId="0">
      <selection activeCell="B18" sqref="B18"/>
    </sheetView>
  </sheetViews>
  <sheetFormatPr defaultRowHeight="12.75" x14ac:dyDescent="0.2"/>
  <cols>
    <col min="1" max="1" width="1.85546875" customWidth="1"/>
    <col min="2" max="2" width="4.140625" customWidth="1"/>
    <col min="3" max="3" width="9.140625" style="3" customWidth="1"/>
    <col min="4" max="4" width="16.5703125" style="3" customWidth="1"/>
    <col min="5" max="5" width="14" customWidth="1"/>
    <col min="6" max="6" width="15.85546875" customWidth="1"/>
    <col min="7" max="7" width="16.42578125" customWidth="1"/>
    <col min="8" max="8" width="15.7109375" customWidth="1"/>
  </cols>
  <sheetData>
    <row r="1" spans="2:13" ht="31.5" x14ac:dyDescent="0.65">
      <c r="B1" s="1228" t="s">
        <v>780</v>
      </c>
      <c r="C1" s="1228"/>
      <c r="D1" s="1228"/>
      <c r="E1" s="1228"/>
      <c r="F1" s="1228"/>
      <c r="G1" s="1228"/>
      <c r="H1" s="1228"/>
    </row>
    <row r="2" spans="2:13" ht="29.25" x14ac:dyDescent="0.6">
      <c r="B2" s="1229" t="s">
        <v>368</v>
      </c>
      <c r="C2" s="1229"/>
      <c r="D2" s="1229"/>
      <c r="E2" s="1229"/>
      <c r="F2" s="1229"/>
      <c r="G2" s="1229"/>
      <c r="H2" s="1229"/>
    </row>
    <row r="3" spans="2:13" ht="24" x14ac:dyDescent="0.55000000000000004">
      <c r="B3" s="403" t="s">
        <v>784</v>
      </c>
      <c r="C3" s="65"/>
      <c r="D3" s="65"/>
      <c r="E3" s="32"/>
    </row>
    <row r="4" spans="2:13" ht="24" x14ac:dyDescent="0.55000000000000004">
      <c r="B4" s="403" t="s">
        <v>785</v>
      </c>
      <c r="C4" s="65"/>
      <c r="D4" s="65"/>
      <c r="E4" s="32"/>
    </row>
    <row r="5" spans="2:13" ht="24.75" thickBot="1" x14ac:dyDescent="0.6">
      <c r="B5" s="403"/>
      <c r="C5" s="65" t="s">
        <v>781</v>
      </c>
      <c r="D5" s="65"/>
      <c r="E5" s="32"/>
    </row>
    <row r="6" spans="2:13" ht="26.25" customHeight="1" x14ac:dyDescent="0.2">
      <c r="B6" s="992" t="s">
        <v>801</v>
      </c>
      <c r="C6" s="993"/>
      <c r="D6" s="993"/>
      <c r="E6" s="993"/>
      <c r="F6" s="993"/>
      <c r="G6" s="993"/>
      <c r="H6" s="994"/>
      <c r="I6" s="838"/>
      <c r="J6" s="839"/>
      <c r="K6" s="839"/>
      <c r="L6" s="839"/>
    </row>
    <row r="7" spans="2:13" ht="20.25" customHeight="1" x14ac:dyDescent="0.2">
      <c r="B7" s="995"/>
      <c r="C7" s="996"/>
      <c r="D7" s="996"/>
      <c r="E7" s="996"/>
      <c r="F7" s="996"/>
      <c r="G7" s="996"/>
      <c r="H7" s="997"/>
      <c r="I7" s="838"/>
      <c r="J7" s="839"/>
      <c r="K7" s="839"/>
      <c r="L7" s="839"/>
    </row>
    <row r="8" spans="2:13" ht="12.75" customHeight="1" x14ac:dyDescent="0.2">
      <c r="B8" s="995"/>
      <c r="C8" s="996"/>
      <c r="D8" s="996"/>
      <c r="E8" s="996"/>
      <c r="F8" s="996"/>
      <c r="G8" s="996"/>
      <c r="H8" s="997"/>
      <c r="I8" s="838"/>
      <c r="J8" s="839"/>
      <c r="K8" s="839"/>
      <c r="L8" s="839"/>
    </row>
    <row r="9" spans="2:13" ht="12.75" customHeight="1" x14ac:dyDescent="0.2">
      <c r="B9" s="995"/>
      <c r="C9" s="996"/>
      <c r="D9" s="996"/>
      <c r="E9" s="996"/>
      <c r="F9" s="996"/>
      <c r="G9" s="996"/>
      <c r="H9" s="997"/>
      <c r="I9" s="838"/>
      <c r="J9" s="839"/>
      <c r="K9" s="839"/>
      <c r="L9" s="839"/>
    </row>
    <row r="10" spans="2:13" ht="27" customHeight="1" x14ac:dyDescent="0.2">
      <c r="B10" s="995"/>
      <c r="C10" s="996"/>
      <c r="D10" s="996"/>
      <c r="E10" s="996"/>
      <c r="F10" s="996"/>
      <c r="G10" s="996"/>
      <c r="H10" s="997"/>
      <c r="I10" s="838"/>
      <c r="J10" s="839"/>
      <c r="K10" s="839"/>
      <c r="L10" s="839"/>
    </row>
    <row r="11" spans="2:13" ht="13.5" customHeight="1" x14ac:dyDescent="0.2">
      <c r="B11" s="995"/>
      <c r="C11" s="996"/>
      <c r="D11" s="996"/>
      <c r="E11" s="996"/>
      <c r="F11" s="996"/>
      <c r="G11" s="996"/>
      <c r="H11" s="997"/>
      <c r="I11" s="838"/>
      <c r="J11" s="839"/>
      <c r="K11" s="839"/>
      <c r="L11" s="839"/>
    </row>
    <row r="12" spans="2:13" ht="12.75" customHeight="1" x14ac:dyDescent="0.2">
      <c r="B12" s="995"/>
      <c r="C12" s="996"/>
      <c r="D12" s="996"/>
      <c r="E12" s="996"/>
      <c r="F12" s="996"/>
      <c r="G12" s="996"/>
      <c r="H12" s="997"/>
      <c r="I12" s="838"/>
      <c r="J12" s="839"/>
      <c r="K12" s="839"/>
      <c r="L12" s="839"/>
    </row>
    <row r="13" spans="2:13" ht="24" customHeight="1" x14ac:dyDescent="0.2">
      <c r="B13" s="995"/>
      <c r="C13" s="996"/>
      <c r="D13" s="996"/>
      <c r="E13" s="996"/>
      <c r="F13" s="996"/>
      <c r="G13" s="996"/>
      <c r="H13" s="997"/>
      <c r="I13" s="838"/>
      <c r="J13" s="839"/>
      <c r="K13" s="839"/>
      <c r="L13" s="839"/>
    </row>
    <row r="14" spans="2:13" ht="24" hidden="1" customHeight="1" x14ac:dyDescent="0.2">
      <c r="B14" s="995"/>
      <c r="C14" s="996"/>
      <c r="D14" s="996"/>
      <c r="E14" s="996"/>
      <c r="F14" s="996"/>
      <c r="G14" s="996"/>
      <c r="H14" s="997"/>
      <c r="I14" s="838"/>
      <c r="J14" s="839"/>
      <c r="K14" s="839"/>
      <c r="L14" s="839"/>
    </row>
    <row r="15" spans="2:13" ht="24" customHeight="1" x14ac:dyDescent="0.2">
      <c r="B15" s="995"/>
      <c r="C15" s="996"/>
      <c r="D15" s="996"/>
      <c r="E15" s="996"/>
      <c r="F15" s="996"/>
      <c r="G15" s="996"/>
      <c r="H15" s="997"/>
      <c r="I15" s="838"/>
      <c r="J15" s="839"/>
      <c r="K15" s="839"/>
      <c r="L15" s="839"/>
    </row>
    <row r="16" spans="2:13" ht="13.5" customHeight="1" thickBot="1" x14ac:dyDescent="0.25">
      <c r="B16" s="998"/>
      <c r="C16" s="999"/>
      <c r="D16" s="999"/>
      <c r="E16" s="999"/>
      <c r="F16" s="999"/>
      <c r="G16" s="999"/>
      <c r="H16" s="1000"/>
      <c r="I16" s="838"/>
      <c r="J16" s="839"/>
      <c r="K16" s="839"/>
      <c r="L16" s="839"/>
      <c r="M16" s="3"/>
    </row>
    <row r="17" spans="2:12" ht="24" x14ac:dyDescent="0.55000000000000004">
      <c r="B17" s="1231" t="s">
        <v>802</v>
      </c>
      <c r="C17" s="1231"/>
      <c r="D17" s="1231"/>
      <c r="E17" s="1231"/>
      <c r="F17" s="1231"/>
      <c r="G17" s="1231"/>
      <c r="H17" s="1231"/>
    </row>
    <row r="18" spans="2:12" x14ac:dyDescent="0.2">
      <c r="B18" s="840"/>
      <c r="C18" s="840"/>
      <c r="D18" s="840"/>
      <c r="E18" s="840"/>
      <c r="F18" s="840"/>
      <c r="G18" s="840"/>
      <c r="H18" s="840"/>
    </row>
    <row r="19" spans="2:12" ht="24" x14ac:dyDescent="0.55000000000000004">
      <c r="B19" s="403"/>
      <c r="C19" s="32" t="s">
        <v>379</v>
      </c>
      <c r="D19" s="32"/>
      <c r="E19" s="1230"/>
      <c r="F19" s="1230"/>
      <c r="G19" s="1230"/>
      <c r="H19" s="1230"/>
      <c r="I19" s="1230"/>
      <c r="J19" s="1230"/>
    </row>
    <row r="20" spans="2:12" ht="24" x14ac:dyDescent="0.55000000000000004">
      <c r="C20" s="32"/>
      <c r="D20" s="32"/>
      <c r="E20" s="1230"/>
      <c r="F20" s="1230"/>
      <c r="G20" s="1230"/>
      <c r="H20" s="1230"/>
      <c r="I20" s="1230"/>
      <c r="J20" s="1230"/>
    </row>
    <row r="21" spans="2:12" ht="24" x14ac:dyDescent="0.55000000000000004">
      <c r="B21" s="403"/>
      <c r="C21" s="32"/>
      <c r="D21" s="65" t="s">
        <v>775</v>
      </c>
      <c r="E21" s="32"/>
    </row>
    <row r="22" spans="2:12" ht="24" x14ac:dyDescent="0.55000000000000004">
      <c r="C22" s="1230"/>
      <c r="D22" s="1230"/>
      <c r="E22" s="1230"/>
      <c r="F22" s="1230"/>
      <c r="G22" s="1230"/>
      <c r="H22" s="1230"/>
    </row>
    <row r="23" spans="2:12" ht="24" x14ac:dyDescent="0.55000000000000004">
      <c r="C23" s="32"/>
      <c r="D23" s="32"/>
      <c r="E23" s="1230"/>
      <c r="F23" s="1230"/>
      <c r="G23" s="1230"/>
      <c r="H23" s="1230"/>
      <c r="I23" s="1230"/>
      <c r="J23" s="1230"/>
    </row>
    <row r="24" spans="2:12" ht="24" x14ac:dyDescent="0.55000000000000004">
      <c r="C24" s="32"/>
      <c r="D24" s="32"/>
      <c r="E24" s="1230"/>
      <c r="F24" s="1230"/>
      <c r="G24" s="1230"/>
      <c r="H24" s="1230"/>
      <c r="I24" s="1230"/>
      <c r="J24" s="1230"/>
    </row>
    <row r="25" spans="2:12" x14ac:dyDescent="0.2">
      <c r="C25" s="1227"/>
      <c r="D25" s="1227"/>
      <c r="E25" s="1227"/>
      <c r="F25" s="1227"/>
      <c r="G25" s="1227"/>
      <c r="H25" s="1227"/>
    </row>
    <row r="26" spans="2:12" x14ac:dyDescent="0.2">
      <c r="C26" s="1227"/>
      <c r="D26" s="1227"/>
      <c r="E26" s="1227"/>
      <c r="F26" s="1227"/>
      <c r="G26" s="1227"/>
      <c r="H26" s="1227"/>
    </row>
    <row r="27" spans="2:12" x14ac:dyDescent="0.2">
      <c r="C27" s="1227"/>
      <c r="D27" s="1227"/>
      <c r="E27" s="1227"/>
      <c r="F27" s="1227"/>
      <c r="G27" s="1227"/>
      <c r="H27" s="1227"/>
    </row>
    <row r="28" spans="2:12" x14ac:dyDescent="0.2">
      <c r="E28" s="3"/>
      <c r="F28" s="3"/>
      <c r="G28" s="3"/>
      <c r="H28" s="3"/>
      <c r="I28" s="3"/>
      <c r="J28" s="3"/>
      <c r="K28" s="3"/>
      <c r="L28" s="3"/>
    </row>
  </sheetData>
  <mergeCells count="10">
    <mergeCell ref="C22:H22"/>
    <mergeCell ref="E23:J23"/>
    <mergeCell ref="E24:J24"/>
    <mergeCell ref="C25:H27"/>
    <mergeCell ref="B1:H1"/>
    <mergeCell ref="B2:H2"/>
    <mergeCell ref="B6:H16"/>
    <mergeCell ref="B17:H17"/>
    <mergeCell ref="E19:J19"/>
    <mergeCell ref="E20:J20"/>
  </mergeCells>
  <printOptions horizontalCentered="1"/>
  <pageMargins left="0.74803149606299213" right="0.19685039370078741" top="0.70866141732283472" bottom="0.6692913385826772" header="0.51181102362204722" footer="0.27559055118110237"/>
  <pageSetup paperSize="9" orientation="portrait" verticalDpi="300" r:id="rId1"/>
  <headerFooter alignWithMargins="0">
    <oddFooter>&amp;C&amp;"CordiaUPC,ธรรมดา"&amp;14 39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24"/>
  <sheetViews>
    <sheetView showGridLines="0" view="pageBreakPreview" zoomScaleNormal="100" zoomScaleSheetLayoutView="100" workbookViewId="0">
      <selection activeCell="K17" sqref="K17"/>
    </sheetView>
  </sheetViews>
  <sheetFormatPr defaultRowHeight="12.75" x14ac:dyDescent="0.2"/>
  <cols>
    <col min="1" max="1" width="2.28515625" customWidth="1"/>
    <col min="2" max="2" width="13.140625" customWidth="1"/>
    <col min="3" max="3" width="14.140625" customWidth="1"/>
    <col min="4" max="4" width="15.28515625" customWidth="1"/>
    <col min="8" max="8" width="15.7109375" customWidth="1"/>
    <col min="9" max="9" width="11.85546875" customWidth="1"/>
    <col min="10" max="10" width="10.7109375" customWidth="1"/>
    <col min="11" max="11" width="15.140625" customWidth="1"/>
    <col min="12" max="12" width="11.7109375" customWidth="1"/>
  </cols>
  <sheetData>
    <row r="1" spans="2:15" ht="24" x14ac:dyDescent="0.55000000000000004">
      <c r="B1" s="1075" t="s">
        <v>713</v>
      </c>
      <c r="C1" s="1075"/>
      <c r="D1" s="1075"/>
      <c r="E1" s="1075"/>
      <c r="F1" s="1075"/>
      <c r="G1" s="1075"/>
      <c r="H1" s="1075"/>
      <c r="I1" s="1075"/>
      <c r="J1" s="1075"/>
      <c r="K1" s="1075"/>
      <c r="L1" s="1075"/>
    </row>
    <row r="2" spans="2:15" ht="24" x14ac:dyDescent="0.55000000000000004">
      <c r="B2" s="1185" t="s">
        <v>758</v>
      </c>
      <c r="C2" s="1185"/>
      <c r="D2" s="1185"/>
      <c r="E2" s="1185"/>
      <c r="F2" s="1185"/>
      <c r="G2" s="1185"/>
      <c r="H2" s="1185"/>
      <c r="I2" s="1185"/>
      <c r="J2" s="1185"/>
      <c r="K2" s="1185"/>
      <c r="L2" s="1185"/>
    </row>
    <row r="3" spans="2:15" ht="15.75" customHeight="1" x14ac:dyDescent="0.55000000000000004">
      <c r="B3" s="34"/>
    </row>
    <row r="4" spans="2:15" ht="24" x14ac:dyDescent="0.55000000000000004">
      <c r="B4" s="32" t="s">
        <v>387</v>
      </c>
    </row>
    <row r="5" spans="2:15" ht="24" x14ac:dyDescent="0.55000000000000004">
      <c r="B5" s="32" t="s">
        <v>495</v>
      </c>
      <c r="G5" s="32" t="s">
        <v>488</v>
      </c>
      <c r="H5" s="32"/>
      <c r="I5" s="32" t="s">
        <v>494</v>
      </c>
      <c r="J5" s="32" t="s">
        <v>359</v>
      </c>
    </row>
    <row r="6" spans="2:15" ht="15" thickBot="1" x14ac:dyDescent="0.35">
      <c r="B6" s="60"/>
    </row>
    <row r="7" spans="2:15" ht="24" x14ac:dyDescent="0.2">
      <c r="B7" s="1259" t="s">
        <v>388</v>
      </c>
      <c r="C7" s="1260"/>
      <c r="D7" s="1260" t="s">
        <v>385</v>
      </c>
      <c r="E7" s="1260" t="s">
        <v>389</v>
      </c>
      <c r="F7" s="1260"/>
      <c r="G7" s="1260" t="s">
        <v>390</v>
      </c>
      <c r="H7" s="1260"/>
      <c r="I7" s="1260"/>
      <c r="J7" s="1260"/>
      <c r="K7" s="1260"/>
      <c r="L7" s="1264"/>
      <c r="N7" s="720" t="s">
        <v>390</v>
      </c>
      <c r="O7" s="720"/>
    </row>
    <row r="8" spans="2:15" ht="49.5" customHeight="1" x14ac:dyDescent="0.2">
      <c r="B8" s="1261"/>
      <c r="C8" s="1262"/>
      <c r="D8" s="1262"/>
      <c r="E8" s="1262"/>
      <c r="F8" s="1262"/>
      <c r="G8" s="1262" t="s">
        <v>914</v>
      </c>
      <c r="H8" s="1262"/>
      <c r="I8" s="1262"/>
      <c r="J8" s="1262" t="s">
        <v>915</v>
      </c>
      <c r="K8" s="1262"/>
      <c r="L8" s="1265"/>
      <c r="N8" s="833" t="s">
        <v>391</v>
      </c>
      <c r="O8" s="720" t="s">
        <v>755</v>
      </c>
    </row>
    <row r="9" spans="2:15" ht="27" customHeight="1" x14ac:dyDescent="0.2">
      <c r="B9" s="1261" t="s">
        <v>393</v>
      </c>
      <c r="C9" s="1262" t="s">
        <v>392</v>
      </c>
      <c r="D9" s="1262"/>
      <c r="E9" s="1266" t="s">
        <v>394</v>
      </c>
      <c r="F9" s="1262" t="s">
        <v>395</v>
      </c>
      <c r="G9" s="1262" t="s">
        <v>355</v>
      </c>
      <c r="H9" s="1262"/>
      <c r="I9" s="1262"/>
      <c r="J9" s="1262" t="s">
        <v>355</v>
      </c>
      <c r="K9" s="1262"/>
      <c r="L9" s="1265"/>
      <c r="N9" s="833" t="s">
        <v>392</v>
      </c>
      <c r="O9" s="720" t="s">
        <v>756</v>
      </c>
    </row>
    <row r="10" spans="2:15" ht="25.5" customHeight="1" thickBot="1" x14ac:dyDescent="0.25">
      <c r="B10" s="1277"/>
      <c r="C10" s="1263"/>
      <c r="D10" s="1263"/>
      <c r="E10" s="1267" t="s">
        <v>279</v>
      </c>
      <c r="F10" s="1263"/>
      <c r="G10" s="229" t="s">
        <v>294</v>
      </c>
      <c r="H10" s="229" t="s">
        <v>916</v>
      </c>
      <c r="I10" s="228" t="s">
        <v>356</v>
      </c>
      <c r="J10" s="229" t="s">
        <v>294</v>
      </c>
      <c r="K10" s="229" t="s">
        <v>916</v>
      </c>
      <c r="L10" s="230" t="s">
        <v>356</v>
      </c>
    </row>
    <row r="11" spans="2:15" x14ac:dyDescent="0.2">
      <c r="B11" s="1274"/>
      <c r="C11" s="1268"/>
      <c r="D11" s="1268"/>
      <c r="E11" s="1268"/>
      <c r="F11" s="1268"/>
      <c r="G11" s="1268"/>
      <c r="H11" s="1268"/>
      <c r="I11" s="1268"/>
      <c r="J11" s="1268"/>
      <c r="K11" s="1268"/>
      <c r="L11" s="1271"/>
    </row>
    <row r="12" spans="2:15" x14ac:dyDescent="0.2">
      <c r="B12" s="1275"/>
      <c r="C12" s="1269"/>
      <c r="D12" s="1269"/>
      <c r="E12" s="1269"/>
      <c r="F12" s="1269"/>
      <c r="G12" s="1269"/>
      <c r="H12" s="1269"/>
      <c r="I12" s="1269"/>
      <c r="J12" s="1269"/>
      <c r="K12" s="1269"/>
      <c r="L12" s="1272"/>
    </row>
    <row r="13" spans="2:15" ht="13.5" thickBot="1" x14ac:dyDescent="0.25">
      <c r="B13" s="1276"/>
      <c r="C13" s="1270"/>
      <c r="D13" s="1270"/>
      <c r="E13" s="1270"/>
      <c r="F13" s="1270"/>
      <c r="G13" s="1270"/>
      <c r="H13" s="1270"/>
      <c r="I13" s="1270"/>
      <c r="J13" s="1270"/>
      <c r="K13" s="1270"/>
      <c r="L13" s="1273"/>
    </row>
    <row r="14" spans="2:15" ht="18.75" x14ac:dyDescent="0.45">
      <c r="B14" s="43" t="s">
        <v>783</v>
      </c>
    </row>
    <row r="15" spans="2:15" ht="18.75" x14ac:dyDescent="0.45">
      <c r="B15" s="43" t="s">
        <v>782</v>
      </c>
    </row>
    <row r="16" spans="2:15" ht="9" customHeight="1" x14ac:dyDescent="0.4">
      <c r="B16" s="43"/>
    </row>
    <row r="17" spans="2:12" ht="24" x14ac:dyDescent="0.55000000000000004">
      <c r="B17" s="32" t="s">
        <v>800</v>
      </c>
    </row>
    <row r="18" spans="2:12" ht="24" x14ac:dyDescent="0.55000000000000004">
      <c r="B18" s="32" t="s">
        <v>790</v>
      </c>
    </row>
    <row r="19" spans="2:12" ht="24" x14ac:dyDescent="0.55000000000000004">
      <c r="B19" s="32" t="s">
        <v>492</v>
      </c>
    </row>
    <row r="20" spans="2:12" ht="24" x14ac:dyDescent="0.55000000000000004">
      <c r="B20" s="32" t="s">
        <v>490</v>
      </c>
      <c r="C20" s="32" t="s">
        <v>490</v>
      </c>
      <c r="D20" s="32" t="s">
        <v>490</v>
      </c>
      <c r="E20" s="32" t="s">
        <v>490</v>
      </c>
      <c r="F20" s="32" t="s">
        <v>490</v>
      </c>
      <c r="G20" s="32" t="s">
        <v>490</v>
      </c>
      <c r="H20" s="32" t="s">
        <v>490</v>
      </c>
      <c r="I20" s="32" t="s">
        <v>490</v>
      </c>
      <c r="J20" s="32" t="s">
        <v>490</v>
      </c>
      <c r="K20" s="32" t="s">
        <v>490</v>
      </c>
      <c r="L20" s="32" t="s">
        <v>490</v>
      </c>
    </row>
    <row r="21" spans="2:12" ht="24" x14ac:dyDescent="0.55000000000000004">
      <c r="B21" s="32" t="s">
        <v>490</v>
      </c>
      <c r="C21" s="32" t="s">
        <v>490</v>
      </c>
      <c r="D21" s="32" t="s">
        <v>490</v>
      </c>
      <c r="E21" s="32" t="s">
        <v>490</v>
      </c>
      <c r="F21" s="32" t="s">
        <v>490</v>
      </c>
      <c r="G21" s="32" t="s">
        <v>490</v>
      </c>
      <c r="H21" s="32" t="s">
        <v>490</v>
      </c>
      <c r="I21" s="32" t="s">
        <v>490</v>
      </c>
      <c r="J21" s="32" t="s">
        <v>490</v>
      </c>
      <c r="K21" s="32" t="s">
        <v>490</v>
      </c>
      <c r="L21" s="32" t="s">
        <v>490</v>
      </c>
    </row>
    <row r="22" spans="2:12" ht="24" x14ac:dyDescent="0.55000000000000004">
      <c r="B22" s="32" t="s">
        <v>493</v>
      </c>
    </row>
    <row r="23" spans="2:12" ht="24" x14ac:dyDescent="0.55000000000000004">
      <c r="B23" s="32" t="s">
        <v>490</v>
      </c>
      <c r="C23" s="32" t="s">
        <v>490</v>
      </c>
      <c r="D23" s="32" t="s">
        <v>490</v>
      </c>
      <c r="E23" s="32" t="s">
        <v>490</v>
      </c>
      <c r="F23" s="32" t="s">
        <v>490</v>
      </c>
      <c r="G23" s="32" t="s">
        <v>490</v>
      </c>
      <c r="H23" s="32" t="s">
        <v>490</v>
      </c>
      <c r="I23" s="32" t="s">
        <v>490</v>
      </c>
      <c r="J23" s="32" t="s">
        <v>490</v>
      </c>
      <c r="K23" s="32" t="s">
        <v>490</v>
      </c>
      <c r="L23" s="32" t="s">
        <v>490</v>
      </c>
    </row>
    <row r="24" spans="2:12" ht="24" x14ac:dyDescent="0.55000000000000004">
      <c r="B24" s="32" t="s">
        <v>490</v>
      </c>
      <c r="C24" s="32" t="s">
        <v>490</v>
      </c>
      <c r="D24" s="32" t="s">
        <v>490</v>
      </c>
      <c r="E24" s="32" t="s">
        <v>490</v>
      </c>
      <c r="F24" s="32" t="s">
        <v>490</v>
      </c>
      <c r="G24" s="32" t="s">
        <v>490</v>
      </c>
      <c r="H24" s="32" t="s">
        <v>490</v>
      </c>
      <c r="I24" s="32" t="s">
        <v>490</v>
      </c>
      <c r="J24" s="32" t="s">
        <v>490</v>
      </c>
      <c r="K24" s="32" t="s">
        <v>490</v>
      </c>
      <c r="L24" s="32" t="s">
        <v>490</v>
      </c>
    </row>
  </sheetData>
  <mergeCells count="25">
    <mergeCell ref="F11:F13"/>
    <mergeCell ref="B9:B10"/>
    <mergeCell ref="C9:C10"/>
    <mergeCell ref="E9:E10"/>
    <mergeCell ref="F9:F10"/>
    <mergeCell ref="B11:B13"/>
    <mergeCell ref="C11:C13"/>
    <mergeCell ref="D11:D13"/>
    <mergeCell ref="E11:E13"/>
    <mergeCell ref="J11:J13"/>
    <mergeCell ref="K11:K13"/>
    <mergeCell ref="L11:L13"/>
    <mergeCell ref="G11:G13"/>
    <mergeCell ref="H11:H13"/>
    <mergeCell ref="I11:I13"/>
    <mergeCell ref="B1:L1"/>
    <mergeCell ref="B2:L2"/>
    <mergeCell ref="B7:C8"/>
    <mergeCell ref="D7:D10"/>
    <mergeCell ref="E7:F8"/>
    <mergeCell ref="J9:L9"/>
    <mergeCell ref="G7:L7"/>
    <mergeCell ref="G8:I8"/>
    <mergeCell ref="J8:L8"/>
    <mergeCell ref="G9:I9"/>
  </mergeCells>
  <phoneticPr fontId="18" type="noConversion"/>
  <printOptions horizontalCentered="1"/>
  <pageMargins left="0.15748031496062992" right="0.15748031496062992" top="1.2204724409448819" bottom="0.62992125984251968" header="0.51181102362204722" footer="0.31496062992125984"/>
  <pageSetup paperSize="9" scale="89" orientation="landscape" verticalDpi="300" r:id="rId1"/>
  <headerFooter alignWithMargins="0">
    <oddFooter>&amp;C&amp;"CordiaUPC,ธรรมดา"&amp;14 40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28"/>
  <sheetViews>
    <sheetView showGridLines="0" view="pageBreakPreview" zoomScale="80" zoomScaleNormal="100" zoomScaleSheetLayoutView="80" workbookViewId="0">
      <selection activeCell="V26" sqref="V26"/>
    </sheetView>
  </sheetViews>
  <sheetFormatPr defaultRowHeight="12.75" x14ac:dyDescent="0.2"/>
  <cols>
    <col min="1" max="1" width="1.85546875" customWidth="1"/>
    <col min="2" max="2" width="4.140625" customWidth="1"/>
    <col min="3" max="3" width="9.140625" style="3" customWidth="1"/>
    <col min="4" max="4" width="16.5703125" style="3" customWidth="1"/>
    <col min="5" max="5" width="14" customWidth="1"/>
    <col min="6" max="6" width="15.85546875" customWidth="1"/>
    <col min="7" max="7" width="16.42578125" customWidth="1"/>
    <col min="8" max="8" width="15.7109375" customWidth="1"/>
  </cols>
  <sheetData>
    <row r="1" spans="2:13" ht="31.5" x14ac:dyDescent="0.65">
      <c r="B1" s="1228" t="s">
        <v>780</v>
      </c>
      <c r="C1" s="1228"/>
      <c r="D1" s="1228"/>
      <c r="E1" s="1228"/>
      <c r="F1" s="1228"/>
      <c r="G1" s="1228"/>
      <c r="H1" s="1228"/>
    </row>
    <row r="2" spans="2:13" ht="29.25" x14ac:dyDescent="0.6">
      <c r="B2" s="1229" t="s">
        <v>380</v>
      </c>
      <c r="C2" s="1229"/>
      <c r="D2" s="1229"/>
      <c r="E2" s="1229"/>
      <c r="F2" s="1229"/>
      <c r="G2" s="1229"/>
      <c r="H2" s="1229"/>
    </row>
    <row r="3" spans="2:13" ht="24" x14ac:dyDescent="0.55000000000000004">
      <c r="B3" s="403" t="s">
        <v>784</v>
      </c>
      <c r="C3" s="65"/>
      <c r="D3" s="65"/>
      <c r="E3" s="32"/>
    </row>
    <row r="4" spans="2:13" ht="24" x14ac:dyDescent="0.55000000000000004">
      <c r="B4" s="403" t="s">
        <v>785</v>
      </c>
      <c r="C4" s="65"/>
      <c r="D4" s="65"/>
      <c r="E4" s="32"/>
    </row>
    <row r="5" spans="2:13" ht="24.75" thickBot="1" x14ac:dyDescent="0.6">
      <c r="B5" s="403"/>
      <c r="C5" s="65" t="s">
        <v>781</v>
      </c>
      <c r="D5" s="65"/>
      <c r="E5" s="32"/>
    </row>
    <row r="6" spans="2:13" ht="26.25" customHeight="1" x14ac:dyDescent="0.2">
      <c r="B6" s="992" t="s">
        <v>801</v>
      </c>
      <c r="C6" s="993"/>
      <c r="D6" s="993"/>
      <c r="E6" s="993"/>
      <c r="F6" s="993"/>
      <c r="G6" s="993"/>
      <c r="H6" s="994"/>
      <c r="I6" s="838"/>
      <c r="J6" s="839"/>
      <c r="K6" s="839"/>
      <c r="L6" s="839"/>
    </row>
    <row r="7" spans="2:13" ht="20.25" customHeight="1" x14ac:dyDescent="0.2">
      <c r="B7" s="995"/>
      <c r="C7" s="996"/>
      <c r="D7" s="996"/>
      <c r="E7" s="996"/>
      <c r="F7" s="996"/>
      <c r="G7" s="996"/>
      <c r="H7" s="997"/>
      <c r="I7" s="838"/>
      <c r="J7" s="839"/>
      <c r="K7" s="839"/>
      <c r="L7" s="839"/>
    </row>
    <row r="8" spans="2:13" ht="12.75" customHeight="1" x14ac:dyDescent="0.2">
      <c r="B8" s="995"/>
      <c r="C8" s="996"/>
      <c r="D8" s="996"/>
      <c r="E8" s="996"/>
      <c r="F8" s="996"/>
      <c r="G8" s="996"/>
      <c r="H8" s="997"/>
      <c r="I8" s="838"/>
      <c r="J8" s="839"/>
      <c r="K8" s="839"/>
      <c r="L8" s="839"/>
    </row>
    <row r="9" spans="2:13" ht="12.75" customHeight="1" x14ac:dyDescent="0.2">
      <c r="B9" s="995"/>
      <c r="C9" s="996"/>
      <c r="D9" s="996"/>
      <c r="E9" s="996"/>
      <c r="F9" s="996"/>
      <c r="G9" s="996"/>
      <c r="H9" s="997"/>
      <c r="I9" s="838"/>
      <c r="J9" s="839"/>
      <c r="K9" s="839"/>
      <c r="L9" s="839"/>
    </row>
    <row r="10" spans="2:13" ht="27" customHeight="1" x14ac:dyDescent="0.2">
      <c r="B10" s="995"/>
      <c r="C10" s="996"/>
      <c r="D10" s="996"/>
      <c r="E10" s="996"/>
      <c r="F10" s="996"/>
      <c r="G10" s="996"/>
      <c r="H10" s="997"/>
      <c r="I10" s="838"/>
      <c r="J10" s="839"/>
      <c r="K10" s="839"/>
      <c r="L10" s="839"/>
    </row>
    <row r="11" spans="2:13" ht="13.5" customHeight="1" x14ac:dyDescent="0.2">
      <c r="B11" s="995"/>
      <c r="C11" s="996"/>
      <c r="D11" s="996"/>
      <c r="E11" s="996"/>
      <c r="F11" s="996"/>
      <c r="G11" s="996"/>
      <c r="H11" s="997"/>
      <c r="I11" s="838"/>
      <c r="J11" s="839"/>
      <c r="K11" s="839"/>
      <c r="L11" s="839"/>
    </row>
    <row r="12" spans="2:13" ht="12.75" customHeight="1" x14ac:dyDescent="0.2">
      <c r="B12" s="995"/>
      <c r="C12" s="996"/>
      <c r="D12" s="996"/>
      <c r="E12" s="996"/>
      <c r="F12" s="996"/>
      <c r="G12" s="996"/>
      <c r="H12" s="997"/>
      <c r="I12" s="838"/>
      <c r="J12" s="839"/>
      <c r="K12" s="839"/>
      <c r="L12" s="839"/>
    </row>
    <row r="13" spans="2:13" ht="24" customHeight="1" x14ac:dyDescent="0.2">
      <c r="B13" s="995"/>
      <c r="C13" s="996"/>
      <c r="D13" s="996"/>
      <c r="E13" s="996"/>
      <c r="F13" s="996"/>
      <c r="G13" s="996"/>
      <c r="H13" s="997"/>
      <c r="I13" s="838"/>
      <c r="J13" s="839"/>
      <c r="K13" s="839"/>
      <c r="L13" s="839"/>
    </row>
    <row r="14" spans="2:13" ht="24" hidden="1" customHeight="1" x14ac:dyDescent="0.2">
      <c r="B14" s="995"/>
      <c r="C14" s="996"/>
      <c r="D14" s="996"/>
      <c r="E14" s="996"/>
      <c r="F14" s="996"/>
      <c r="G14" s="996"/>
      <c r="H14" s="997"/>
      <c r="I14" s="838"/>
      <c r="J14" s="839"/>
      <c r="K14" s="839"/>
      <c r="L14" s="839"/>
    </row>
    <row r="15" spans="2:13" ht="24" customHeight="1" x14ac:dyDescent="0.2">
      <c r="B15" s="995"/>
      <c r="C15" s="996"/>
      <c r="D15" s="996"/>
      <c r="E15" s="996"/>
      <c r="F15" s="996"/>
      <c r="G15" s="996"/>
      <c r="H15" s="997"/>
      <c r="I15" s="838"/>
      <c r="J15" s="839"/>
      <c r="K15" s="839"/>
      <c r="L15" s="839"/>
    </row>
    <row r="16" spans="2:13" ht="13.5" customHeight="1" thickBot="1" x14ac:dyDescent="0.25">
      <c r="B16" s="998"/>
      <c r="C16" s="999"/>
      <c r="D16" s="999"/>
      <c r="E16" s="999"/>
      <c r="F16" s="999"/>
      <c r="G16" s="999"/>
      <c r="H16" s="1000"/>
      <c r="I16" s="838"/>
      <c r="J16" s="839"/>
      <c r="K16" s="839"/>
      <c r="L16" s="839"/>
      <c r="M16" s="3"/>
    </row>
    <row r="17" spans="2:12" ht="24" x14ac:dyDescent="0.55000000000000004">
      <c r="B17" s="1231" t="s">
        <v>803</v>
      </c>
      <c r="C17" s="1231"/>
      <c r="D17" s="1231"/>
      <c r="E17" s="1231"/>
      <c r="F17" s="1231"/>
      <c r="G17" s="1231"/>
      <c r="H17" s="1231"/>
    </row>
    <row r="18" spans="2:12" x14ac:dyDescent="0.2">
      <c r="B18" s="840"/>
      <c r="C18" s="840"/>
      <c r="D18" s="840"/>
      <c r="E18" s="840"/>
      <c r="F18" s="840"/>
      <c r="G18" s="840"/>
      <c r="H18" s="840"/>
    </row>
    <row r="19" spans="2:12" ht="24" x14ac:dyDescent="0.55000000000000004">
      <c r="B19" s="403"/>
      <c r="C19" s="32" t="s">
        <v>379</v>
      </c>
      <c r="D19" s="32"/>
      <c r="E19" s="1230"/>
      <c r="F19" s="1230"/>
      <c r="G19" s="1230"/>
      <c r="H19" s="1230"/>
      <c r="I19" s="1230"/>
      <c r="J19" s="1230"/>
    </row>
    <row r="20" spans="2:12" ht="24" x14ac:dyDescent="0.55000000000000004">
      <c r="C20" s="32"/>
      <c r="D20" s="32"/>
      <c r="E20" s="1230"/>
      <c r="F20" s="1230"/>
      <c r="G20" s="1230"/>
      <c r="H20" s="1230"/>
      <c r="I20" s="1230"/>
      <c r="J20" s="1230"/>
    </row>
    <row r="21" spans="2:12" ht="24" x14ac:dyDescent="0.55000000000000004">
      <c r="B21" s="403"/>
      <c r="C21" s="32"/>
      <c r="D21" s="65" t="s">
        <v>775</v>
      </c>
      <c r="E21" s="32"/>
    </row>
    <row r="22" spans="2:12" ht="24" x14ac:dyDescent="0.55000000000000004">
      <c r="C22" s="1230"/>
      <c r="D22" s="1230"/>
      <c r="E22" s="1230"/>
      <c r="F22" s="1230"/>
      <c r="G22" s="1230"/>
      <c r="H22" s="1230"/>
    </row>
    <row r="23" spans="2:12" ht="24" x14ac:dyDescent="0.55000000000000004">
      <c r="C23" s="32"/>
      <c r="D23" s="32"/>
      <c r="E23" s="1230"/>
      <c r="F23" s="1230"/>
      <c r="G23" s="1230"/>
      <c r="H23" s="1230"/>
      <c r="I23" s="1230"/>
      <c r="J23" s="1230"/>
    </row>
    <row r="24" spans="2:12" ht="24" x14ac:dyDescent="0.55000000000000004">
      <c r="C24" s="32"/>
      <c r="D24" s="32"/>
      <c r="E24" s="1230"/>
      <c r="F24" s="1230"/>
      <c r="G24" s="1230"/>
      <c r="H24" s="1230"/>
      <c r="I24" s="1230"/>
      <c r="J24" s="1230"/>
    </row>
    <row r="25" spans="2:12" x14ac:dyDescent="0.2">
      <c r="C25" s="1227"/>
      <c r="D25" s="1227"/>
      <c r="E25" s="1227"/>
      <c r="F25" s="1227"/>
      <c r="G25" s="1227"/>
      <c r="H25" s="1227"/>
    </row>
    <row r="26" spans="2:12" x14ac:dyDescent="0.2">
      <c r="C26" s="1227"/>
      <c r="D26" s="1227"/>
      <c r="E26" s="1227"/>
      <c r="F26" s="1227"/>
      <c r="G26" s="1227"/>
      <c r="H26" s="1227"/>
    </row>
    <row r="27" spans="2:12" x14ac:dyDescent="0.2">
      <c r="C27" s="1227"/>
      <c r="D27" s="1227"/>
      <c r="E27" s="1227"/>
      <c r="F27" s="1227"/>
      <c r="G27" s="1227"/>
      <c r="H27" s="1227"/>
    </row>
    <row r="28" spans="2:12" x14ac:dyDescent="0.2">
      <c r="E28" s="3"/>
      <c r="F28" s="3"/>
      <c r="G28" s="3"/>
      <c r="H28" s="3"/>
      <c r="I28" s="3"/>
      <c r="J28" s="3"/>
      <c r="K28" s="3"/>
      <c r="L28" s="3"/>
    </row>
  </sheetData>
  <mergeCells count="10">
    <mergeCell ref="C22:H22"/>
    <mergeCell ref="E23:J23"/>
    <mergeCell ref="E24:J24"/>
    <mergeCell ref="C25:H27"/>
    <mergeCell ref="B1:H1"/>
    <mergeCell ref="B2:H2"/>
    <mergeCell ref="B6:H16"/>
    <mergeCell ref="B17:H17"/>
    <mergeCell ref="E19:J19"/>
    <mergeCell ref="E20:J20"/>
  </mergeCells>
  <printOptions horizontalCentered="1"/>
  <pageMargins left="0.74803149606299213" right="0.19685039370078741" top="0.70866141732283472" bottom="0.6692913385826772" header="0.51181102362204722" footer="0.27559055118110237"/>
  <pageSetup paperSize="9" orientation="portrait" verticalDpi="300" r:id="rId1"/>
  <headerFooter alignWithMargins="0">
    <oddFooter>&amp;C&amp;"CordiaUPC,ธรรมดา"&amp;14 41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H37"/>
  <sheetViews>
    <sheetView showGridLines="0" view="pageBreakPreview" zoomScaleNormal="100" zoomScaleSheetLayoutView="100" workbookViewId="0">
      <selection activeCell="B35" sqref="B35"/>
    </sheetView>
  </sheetViews>
  <sheetFormatPr defaultRowHeight="12.75" x14ac:dyDescent="0.2"/>
  <cols>
    <col min="2" max="2" width="7.85546875" customWidth="1"/>
    <col min="3" max="3" width="19" customWidth="1"/>
    <col min="4" max="4" width="5.28515625" customWidth="1"/>
    <col min="5" max="5" width="36.7109375" customWidth="1"/>
    <col min="6" max="6" width="12" customWidth="1"/>
    <col min="7" max="7" width="15" customWidth="1"/>
  </cols>
  <sheetData>
    <row r="1" spans="2:7" s="85" customFormat="1" ht="28.5" customHeight="1" x14ac:dyDescent="0.2">
      <c r="B1" s="1248" t="s">
        <v>33</v>
      </c>
      <c r="C1" s="1248"/>
      <c r="D1" s="1248"/>
      <c r="E1" s="1248"/>
      <c r="F1" s="1248"/>
      <c r="G1" s="1248"/>
    </row>
    <row r="2" spans="2:7" ht="7.5" customHeight="1" x14ac:dyDescent="0.5">
      <c r="B2" s="38"/>
    </row>
    <row r="3" spans="2:7" ht="24" x14ac:dyDescent="0.55000000000000004">
      <c r="B3" s="1132" t="s">
        <v>731</v>
      </c>
      <c r="C3" s="1132"/>
      <c r="D3" s="1132"/>
      <c r="E3" s="1132"/>
      <c r="F3" s="1132"/>
      <c r="G3" s="1132"/>
    </row>
    <row r="4" spans="2:7" ht="6" customHeight="1" thickBot="1" x14ac:dyDescent="0.55000000000000004">
      <c r="B4" s="40"/>
    </row>
    <row r="5" spans="2:7" ht="48.75" thickBot="1" x14ac:dyDescent="0.25">
      <c r="B5" s="242" t="s">
        <v>211</v>
      </c>
      <c r="C5" s="751" t="s">
        <v>689</v>
      </c>
      <c r="D5" s="1287" t="s">
        <v>385</v>
      </c>
      <c r="E5" s="1287"/>
      <c r="F5" s="751" t="s">
        <v>399</v>
      </c>
      <c r="G5" s="243" t="s">
        <v>330</v>
      </c>
    </row>
    <row r="6" spans="2:7" s="85" customFormat="1" ht="21.75" customHeight="1" x14ac:dyDescent="0.2">
      <c r="B6" s="1288"/>
      <c r="C6" s="1281"/>
      <c r="D6" s="236"/>
      <c r="E6" s="237" t="s">
        <v>57</v>
      </c>
      <c r="F6" s="1290"/>
      <c r="G6" s="1293"/>
    </row>
    <row r="7" spans="2:7" s="85" customFormat="1" ht="24.75" customHeight="1" x14ac:dyDescent="0.2">
      <c r="B7" s="1289"/>
      <c r="C7" s="1281"/>
      <c r="D7" s="232"/>
      <c r="E7" s="238" t="s">
        <v>485</v>
      </c>
      <c r="F7" s="1291"/>
      <c r="G7" s="1294"/>
    </row>
    <row r="8" spans="2:7" s="85" customFormat="1" ht="21.75" hidden="1" customHeight="1" x14ac:dyDescent="0.2">
      <c r="B8" s="1289"/>
      <c r="C8" s="1281"/>
      <c r="D8" s="233" t="s">
        <v>386</v>
      </c>
      <c r="E8" s="239" t="s">
        <v>386</v>
      </c>
      <c r="F8" s="1291"/>
      <c r="G8" s="1294"/>
    </row>
    <row r="9" spans="2:7" s="85" customFormat="1" ht="21.75" customHeight="1" x14ac:dyDescent="0.2">
      <c r="B9" s="1289"/>
      <c r="C9" s="1281"/>
      <c r="D9" s="233" t="s">
        <v>386</v>
      </c>
      <c r="E9" s="239" t="s">
        <v>386</v>
      </c>
      <c r="F9" s="1291"/>
      <c r="G9" s="1294"/>
    </row>
    <row r="10" spans="2:7" s="85" customFormat="1" ht="24" customHeight="1" x14ac:dyDescent="0.2">
      <c r="B10" s="1289"/>
      <c r="C10" s="1281"/>
      <c r="D10" s="232"/>
      <c r="E10" s="238" t="s">
        <v>486</v>
      </c>
      <c r="F10" s="1291"/>
      <c r="G10" s="1294"/>
    </row>
    <row r="11" spans="2:7" s="85" customFormat="1" ht="21.75" hidden="1" customHeight="1" x14ac:dyDescent="0.2">
      <c r="B11" s="1289"/>
      <c r="C11" s="1281"/>
      <c r="D11" s="233" t="s">
        <v>386</v>
      </c>
      <c r="E11" s="239" t="s">
        <v>386</v>
      </c>
      <c r="F11" s="1291"/>
      <c r="G11" s="1294"/>
    </row>
    <row r="12" spans="2:7" s="85" customFormat="1" ht="21.75" customHeight="1" x14ac:dyDescent="0.2">
      <c r="B12" s="1289"/>
      <c r="C12" s="1281"/>
      <c r="D12" s="234" t="s">
        <v>386</v>
      </c>
      <c r="E12" s="240" t="s">
        <v>386</v>
      </c>
      <c r="F12" s="1292"/>
      <c r="G12" s="1294"/>
    </row>
    <row r="13" spans="2:7" s="85" customFormat="1" ht="24" customHeight="1" x14ac:dyDescent="0.2">
      <c r="B13" s="1279"/>
      <c r="C13" s="1281"/>
      <c r="D13" s="232"/>
      <c r="E13" s="238" t="s">
        <v>484</v>
      </c>
      <c r="F13" s="1283"/>
      <c r="G13" s="1285"/>
    </row>
    <row r="14" spans="2:7" s="85" customFormat="1" ht="24" customHeight="1" x14ac:dyDescent="0.2">
      <c r="B14" s="1279"/>
      <c r="C14" s="1281"/>
      <c r="D14" s="232"/>
      <c r="E14" s="238" t="s">
        <v>485</v>
      </c>
      <c r="F14" s="1283"/>
      <c r="G14" s="1285"/>
    </row>
    <row r="15" spans="2:7" s="85" customFormat="1" ht="21.75" hidden="1" x14ac:dyDescent="0.2">
      <c r="B15" s="1279"/>
      <c r="C15" s="1281"/>
      <c r="D15" s="233" t="s">
        <v>386</v>
      </c>
      <c r="E15" s="239" t="s">
        <v>386</v>
      </c>
      <c r="F15" s="1283"/>
      <c r="G15" s="1285"/>
    </row>
    <row r="16" spans="2:7" s="85" customFormat="1" ht="21.75" x14ac:dyDescent="0.2">
      <c r="B16" s="1279"/>
      <c r="C16" s="1281"/>
      <c r="D16" s="233" t="s">
        <v>386</v>
      </c>
      <c r="E16" s="239" t="s">
        <v>386</v>
      </c>
      <c r="F16" s="1283"/>
      <c r="G16" s="1285"/>
    </row>
    <row r="17" spans="2:8" s="85" customFormat="1" ht="25.5" customHeight="1" x14ac:dyDescent="0.2">
      <c r="B17" s="1279"/>
      <c r="C17" s="1281"/>
      <c r="D17" s="232"/>
      <c r="E17" s="238" t="s">
        <v>486</v>
      </c>
      <c r="F17" s="1283"/>
      <c r="G17" s="1285"/>
    </row>
    <row r="18" spans="2:8" s="85" customFormat="1" ht="21.75" hidden="1" customHeight="1" x14ac:dyDescent="0.2">
      <c r="B18" s="1279"/>
      <c r="C18" s="1281"/>
      <c r="D18" s="233" t="s">
        <v>386</v>
      </c>
      <c r="E18" s="239" t="s">
        <v>386</v>
      </c>
      <c r="F18" s="1283"/>
      <c r="G18" s="1285"/>
    </row>
    <row r="19" spans="2:8" s="85" customFormat="1" ht="21.75" customHeight="1" thickBot="1" x14ac:dyDescent="0.25">
      <c r="B19" s="1280"/>
      <c r="C19" s="1282"/>
      <c r="D19" s="235" t="s">
        <v>386</v>
      </c>
      <c r="E19" s="241" t="s">
        <v>386</v>
      </c>
      <c r="F19" s="1284"/>
      <c r="G19" s="1286"/>
    </row>
    <row r="20" spans="2:8" s="85" customFormat="1" ht="21.75" customHeight="1" x14ac:dyDescent="0.2">
      <c r="B20" s="799" t="s">
        <v>748</v>
      </c>
      <c r="C20" s="206"/>
      <c r="D20" s="771"/>
      <c r="E20" s="771"/>
      <c r="F20" s="206"/>
      <c r="G20" s="206"/>
    </row>
    <row r="21" spans="2:8" s="85" customFormat="1" ht="21.75" customHeight="1" x14ac:dyDescent="0.2">
      <c r="B21" s="799"/>
      <c r="C21" s="206"/>
      <c r="D21" s="771"/>
      <c r="E21" s="771"/>
      <c r="F21" s="206"/>
      <c r="G21" s="206"/>
    </row>
    <row r="22" spans="2:8" s="85" customFormat="1" ht="21.75" customHeight="1" thickBot="1" x14ac:dyDescent="0.6">
      <c r="B22" s="403"/>
      <c r="C22" s="65" t="s">
        <v>786</v>
      </c>
      <c r="D22" s="65"/>
      <c r="E22" s="32"/>
      <c r="F22"/>
      <c r="G22"/>
      <c r="H22"/>
    </row>
    <row r="23" spans="2:8" s="85" customFormat="1" ht="21.75" customHeight="1" x14ac:dyDescent="0.2">
      <c r="B23" s="992" t="s">
        <v>789</v>
      </c>
      <c r="C23" s="993"/>
      <c r="D23" s="993"/>
      <c r="E23" s="993"/>
      <c r="F23" s="993"/>
      <c r="G23" s="994"/>
      <c r="H23" s="838"/>
    </row>
    <row r="24" spans="2:8" s="85" customFormat="1" ht="21.75" customHeight="1" x14ac:dyDescent="0.2">
      <c r="B24" s="995"/>
      <c r="C24" s="996"/>
      <c r="D24" s="996"/>
      <c r="E24" s="996"/>
      <c r="F24" s="996"/>
      <c r="G24" s="997"/>
      <c r="H24" s="838"/>
    </row>
    <row r="25" spans="2:8" s="85" customFormat="1" ht="21.75" customHeight="1" x14ac:dyDescent="0.2">
      <c r="B25" s="995"/>
      <c r="C25" s="996"/>
      <c r="D25" s="996"/>
      <c r="E25" s="996"/>
      <c r="F25" s="996"/>
      <c r="G25" s="997"/>
      <c r="H25" s="838"/>
    </row>
    <row r="26" spans="2:8" s="85" customFormat="1" ht="21.75" customHeight="1" x14ac:dyDescent="0.2">
      <c r="B26" s="995"/>
      <c r="C26" s="996"/>
      <c r="D26" s="996"/>
      <c r="E26" s="996"/>
      <c r="F26" s="996"/>
      <c r="G26" s="997"/>
      <c r="H26" s="838"/>
    </row>
    <row r="27" spans="2:8" s="85" customFormat="1" ht="21.75" customHeight="1" x14ac:dyDescent="0.2">
      <c r="B27" s="995"/>
      <c r="C27" s="996"/>
      <c r="D27" s="996"/>
      <c r="E27" s="996"/>
      <c r="F27" s="996"/>
      <c r="G27" s="997"/>
      <c r="H27" s="838"/>
    </row>
    <row r="28" spans="2:8" s="85" customFormat="1" ht="21.75" customHeight="1" x14ac:dyDescent="0.2">
      <c r="B28" s="995"/>
      <c r="C28" s="996"/>
      <c r="D28" s="996"/>
      <c r="E28" s="996"/>
      <c r="F28" s="996"/>
      <c r="G28" s="997"/>
      <c r="H28" s="838"/>
    </row>
    <row r="29" spans="2:8" s="85" customFormat="1" ht="21.75" customHeight="1" x14ac:dyDescent="0.2">
      <c r="B29" s="995"/>
      <c r="C29" s="996"/>
      <c r="D29" s="996"/>
      <c r="E29" s="996"/>
      <c r="F29" s="996"/>
      <c r="G29" s="997"/>
      <c r="H29" s="838"/>
    </row>
    <row r="30" spans="2:8" s="85" customFormat="1" ht="21.75" customHeight="1" x14ac:dyDescent="0.2">
      <c r="B30" s="995"/>
      <c r="C30" s="996"/>
      <c r="D30" s="996"/>
      <c r="E30" s="996"/>
      <c r="F30" s="996"/>
      <c r="G30" s="997"/>
      <c r="H30" s="838"/>
    </row>
    <row r="31" spans="2:8" s="85" customFormat="1" ht="21.75" customHeight="1" x14ac:dyDescent="0.2">
      <c r="B31" s="995"/>
      <c r="C31" s="996"/>
      <c r="D31" s="996"/>
      <c r="E31" s="996"/>
      <c r="F31" s="996"/>
      <c r="G31" s="997"/>
      <c r="H31" s="838"/>
    </row>
    <row r="32" spans="2:8" s="85" customFormat="1" ht="21.75" customHeight="1" x14ac:dyDescent="0.2">
      <c r="B32" s="995"/>
      <c r="C32" s="996"/>
      <c r="D32" s="996"/>
      <c r="E32" s="996"/>
      <c r="F32" s="996"/>
      <c r="G32" s="997"/>
      <c r="H32" s="838"/>
    </row>
    <row r="33" spans="2:8" s="85" customFormat="1" ht="21.75" customHeight="1" thickBot="1" x14ac:dyDescent="0.25">
      <c r="B33" s="998"/>
      <c r="C33" s="999"/>
      <c r="D33" s="999"/>
      <c r="E33" s="999"/>
      <c r="F33" s="999"/>
      <c r="G33" s="1000"/>
      <c r="H33" s="838"/>
    </row>
    <row r="34" spans="2:8" s="85" customFormat="1" ht="21.75" customHeight="1" x14ac:dyDescent="0.55000000000000004">
      <c r="B34" s="1231" t="s">
        <v>814</v>
      </c>
      <c r="C34" s="1231"/>
      <c r="D34" s="1231"/>
      <c r="E34" s="1231"/>
      <c r="F34" s="1231"/>
      <c r="G34" s="1231"/>
      <c r="H34" s="1278"/>
    </row>
    <row r="35" spans="2:8" s="85" customFormat="1" ht="21.75" customHeight="1" x14ac:dyDescent="0.2">
      <c r="B35" s="799"/>
      <c r="C35" s="206"/>
      <c r="D35" s="771"/>
      <c r="E35" s="771"/>
      <c r="F35" s="206"/>
      <c r="G35" s="206"/>
    </row>
    <row r="36" spans="2:8" s="85" customFormat="1" ht="21.75" customHeight="1" x14ac:dyDescent="0.2">
      <c r="B36" s="799"/>
      <c r="C36" s="206"/>
      <c r="D36" s="771"/>
      <c r="E36" s="771"/>
      <c r="F36" s="206"/>
      <c r="G36" s="206"/>
    </row>
    <row r="37" spans="2:8" s="85" customFormat="1" ht="21.75" customHeight="1" x14ac:dyDescent="0.2">
      <c r="B37" s="210"/>
      <c r="C37" s="206"/>
      <c r="D37" s="771"/>
      <c r="E37" s="771"/>
      <c r="F37" s="206"/>
      <c r="G37" s="206"/>
    </row>
  </sheetData>
  <mergeCells count="13">
    <mergeCell ref="B1:G1"/>
    <mergeCell ref="B3:G3"/>
    <mergeCell ref="D5:E5"/>
    <mergeCell ref="B6:B12"/>
    <mergeCell ref="C6:C12"/>
    <mergeCell ref="F6:F12"/>
    <mergeCell ref="G6:G12"/>
    <mergeCell ref="B34:H34"/>
    <mergeCell ref="B23:G33"/>
    <mergeCell ref="B13:B19"/>
    <mergeCell ref="C13:C19"/>
    <mergeCell ref="F13:F19"/>
    <mergeCell ref="G13:G19"/>
  </mergeCells>
  <printOptions horizontalCentered="1"/>
  <pageMargins left="0.62992125984251968" right="0.19685039370078741" top="0.47244094488188981" bottom="0.39370078740157483" header="0.35433070866141736" footer="0.15748031496062992"/>
  <pageSetup paperSize="9" orientation="portrait" verticalDpi="300" r:id="rId1"/>
  <headerFooter alignWithMargins="0">
    <oddFooter>&amp;C&amp;"CordiaUPC,ธรรมดา"&amp;14 42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72097" r:id="rId4" name="Check Box 1">
              <controlPr defaultSize="0" autoFill="0" autoLine="0" autoPict="0">
                <anchor moveWithCells="1">
                  <from>
                    <xdr:col>3</xdr:col>
                    <xdr:colOff>57150</xdr:colOff>
                    <xdr:row>5</xdr:row>
                    <xdr:rowOff>38100</xdr:rowOff>
                  </from>
                  <to>
                    <xdr:col>4</xdr:col>
                    <xdr:colOff>219075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2098" r:id="rId5" name="Check Box 2">
              <controlPr defaultSize="0" autoFill="0" autoLine="0" autoPict="0">
                <anchor moveWithCells="1">
                  <from>
                    <xdr:col>3</xdr:col>
                    <xdr:colOff>57150</xdr:colOff>
                    <xdr:row>6</xdr:row>
                    <xdr:rowOff>9525</xdr:rowOff>
                  </from>
                  <to>
                    <xdr:col>4</xdr:col>
                    <xdr:colOff>219075</xdr:colOff>
                    <xdr:row>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2099" r:id="rId6" name="Check Box 3">
              <controlPr defaultSize="0" autoFill="0" autoLine="0" autoPict="0">
                <anchor moveWithCells="1">
                  <from>
                    <xdr:col>3</xdr:col>
                    <xdr:colOff>57150</xdr:colOff>
                    <xdr:row>8</xdr:row>
                    <xdr:rowOff>247650</xdr:rowOff>
                  </from>
                  <to>
                    <xdr:col>4</xdr:col>
                    <xdr:colOff>219075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2100" r:id="rId7" name="Check Box 4">
              <controlPr defaultSize="0" autoFill="0" autoLine="0" autoPict="0">
                <anchor moveWithCells="1">
                  <from>
                    <xdr:col>3</xdr:col>
                    <xdr:colOff>57150</xdr:colOff>
                    <xdr:row>12</xdr:row>
                    <xdr:rowOff>38100</xdr:rowOff>
                  </from>
                  <to>
                    <xdr:col>4</xdr:col>
                    <xdr:colOff>219075</xdr:colOff>
                    <xdr:row>12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2101" r:id="rId8" name="Check Box 5">
              <controlPr defaultSize="0" autoFill="0" autoLine="0" autoPict="0">
                <anchor moveWithCells="1">
                  <from>
                    <xdr:col>3</xdr:col>
                    <xdr:colOff>57150</xdr:colOff>
                    <xdr:row>13</xdr:row>
                    <xdr:rowOff>9525</xdr:rowOff>
                  </from>
                  <to>
                    <xdr:col>4</xdr:col>
                    <xdr:colOff>219075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2102" r:id="rId9" name="Check Box 6">
              <controlPr defaultSize="0" autoFill="0" autoLine="0" autoPict="0">
                <anchor moveWithCells="1">
                  <from>
                    <xdr:col>3</xdr:col>
                    <xdr:colOff>57150</xdr:colOff>
                    <xdr:row>15</xdr:row>
                    <xdr:rowOff>257175</xdr:rowOff>
                  </from>
                  <to>
                    <xdr:col>4</xdr:col>
                    <xdr:colOff>219075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2103" r:id="rId10" name="Check Box 7">
              <controlPr defaultSize="0" autoFill="0" autoLine="0" autoPict="0">
                <anchor moveWithCells="1">
                  <from>
                    <xdr:col>3</xdr:col>
                    <xdr:colOff>57150</xdr:colOff>
                    <xdr:row>37</xdr:row>
                    <xdr:rowOff>0</xdr:rowOff>
                  </from>
                  <to>
                    <xdr:col>4</xdr:col>
                    <xdr:colOff>219075</xdr:colOff>
                    <xdr:row>38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2104" r:id="rId11" name="Check Box 8">
              <controlPr defaultSize="0" autoFill="0" autoLine="0" autoPict="0">
                <anchor moveWithCells="1">
                  <from>
                    <xdr:col>3</xdr:col>
                    <xdr:colOff>57150</xdr:colOff>
                    <xdr:row>37</xdr:row>
                    <xdr:rowOff>0</xdr:rowOff>
                  </from>
                  <to>
                    <xdr:col>4</xdr:col>
                    <xdr:colOff>219075</xdr:colOff>
                    <xdr:row>38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2105" r:id="rId12" name="Check Box 9">
              <controlPr defaultSize="0" autoFill="0" autoLine="0" autoPict="0">
                <anchor moveWithCells="1">
                  <from>
                    <xdr:col>3</xdr:col>
                    <xdr:colOff>57150</xdr:colOff>
                    <xdr:row>37</xdr:row>
                    <xdr:rowOff>0</xdr:rowOff>
                  </from>
                  <to>
                    <xdr:col>4</xdr:col>
                    <xdr:colOff>219075</xdr:colOff>
                    <xdr:row>39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2106" r:id="rId13" name="Check Box 10">
              <controlPr defaultSize="0" autoFill="0" autoLine="0" autoPict="0">
                <anchor moveWithCells="1">
                  <from>
                    <xdr:col>3</xdr:col>
                    <xdr:colOff>57150</xdr:colOff>
                    <xdr:row>37</xdr:row>
                    <xdr:rowOff>0</xdr:rowOff>
                  </from>
                  <to>
                    <xdr:col>4</xdr:col>
                    <xdr:colOff>219075</xdr:colOff>
                    <xdr:row>38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2107" r:id="rId14" name="Check Box 11">
              <controlPr defaultSize="0" autoFill="0" autoLine="0" autoPict="0">
                <anchor moveWithCells="1">
                  <from>
                    <xdr:col>3</xdr:col>
                    <xdr:colOff>57150</xdr:colOff>
                    <xdr:row>37</xdr:row>
                    <xdr:rowOff>0</xdr:rowOff>
                  </from>
                  <to>
                    <xdr:col>4</xdr:col>
                    <xdr:colOff>219075</xdr:colOff>
                    <xdr:row>38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72108" r:id="rId15" name="Check Box 12">
              <controlPr defaultSize="0" autoFill="0" autoLine="0" autoPict="0">
                <anchor moveWithCells="1">
                  <from>
                    <xdr:col>3</xdr:col>
                    <xdr:colOff>57150</xdr:colOff>
                    <xdr:row>37</xdr:row>
                    <xdr:rowOff>0</xdr:rowOff>
                  </from>
                  <to>
                    <xdr:col>4</xdr:col>
                    <xdr:colOff>219075</xdr:colOff>
                    <xdr:row>39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H34"/>
  <sheetViews>
    <sheetView showGridLines="0" view="pageBreakPreview" zoomScaleNormal="100" zoomScaleSheetLayoutView="100" workbookViewId="0">
      <selection activeCell="B35" sqref="B35"/>
    </sheetView>
  </sheetViews>
  <sheetFormatPr defaultRowHeight="12.75" x14ac:dyDescent="0.2"/>
  <cols>
    <col min="2" max="2" width="7.85546875" customWidth="1"/>
    <col min="3" max="3" width="19" customWidth="1"/>
    <col min="4" max="4" width="5.28515625" customWidth="1"/>
    <col min="5" max="5" width="36.7109375" customWidth="1"/>
    <col min="6" max="6" width="12" customWidth="1"/>
    <col min="7" max="7" width="15" customWidth="1"/>
  </cols>
  <sheetData>
    <row r="1" spans="2:7" s="85" customFormat="1" ht="28.5" customHeight="1" x14ac:dyDescent="0.2">
      <c r="B1" s="1248" t="s">
        <v>33</v>
      </c>
      <c r="C1" s="1248"/>
      <c r="D1" s="1248"/>
      <c r="E1" s="1248"/>
      <c r="F1" s="1248"/>
      <c r="G1" s="1248"/>
    </row>
    <row r="2" spans="2:7" ht="7.5" customHeight="1" x14ac:dyDescent="0.5">
      <c r="B2" s="38"/>
    </row>
    <row r="3" spans="2:7" s="85" customFormat="1" ht="21.75" customHeight="1" x14ac:dyDescent="0.55000000000000004">
      <c r="B3" s="1132" t="s">
        <v>730</v>
      </c>
      <c r="C3" s="1132"/>
      <c r="D3" s="1132"/>
      <c r="E3" s="1132"/>
      <c r="F3" s="1132"/>
      <c r="G3" s="1132"/>
    </row>
    <row r="4" spans="2:7" s="85" customFormat="1" ht="6.75" customHeight="1" thickBot="1" x14ac:dyDescent="0.25">
      <c r="B4" s="1295"/>
      <c r="C4" s="1295"/>
      <c r="D4" s="1295"/>
      <c r="E4" s="1295"/>
      <c r="F4" s="1295"/>
      <c r="G4" s="1295"/>
    </row>
    <row r="5" spans="2:7" ht="72.75" thickBot="1" x14ac:dyDescent="0.25">
      <c r="B5" s="242" t="s">
        <v>211</v>
      </c>
      <c r="C5" s="751" t="s">
        <v>692</v>
      </c>
      <c r="D5" s="1287" t="s">
        <v>385</v>
      </c>
      <c r="E5" s="1287"/>
      <c r="F5" s="751" t="s">
        <v>740</v>
      </c>
      <c r="G5" s="243" t="s">
        <v>330</v>
      </c>
    </row>
    <row r="6" spans="2:7" s="85" customFormat="1" ht="21.75" customHeight="1" x14ac:dyDescent="0.2">
      <c r="B6" s="1279"/>
      <c r="C6" s="1281"/>
      <c r="D6" s="232"/>
      <c r="E6" s="238" t="s">
        <v>484</v>
      </c>
      <c r="F6" s="1283"/>
      <c r="G6" s="1285"/>
    </row>
    <row r="7" spans="2:7" s="85" customFormat="1" ht="24" customHeight="1" x14ac:dyDescent="0.2">
      <c r="B7" s="1279"/>
      <c r="C7" s="1281"/>
      <c r="D7" s="232"/>
      <c r="E7" s="238" t="s">
        <v>485</v>
      </c>
      <c r="F7" s="1283"/>
      <c r="G7" s="1285"/>
    </row>
    <row r="8" spans="2:7" s="85" customFormat="1" ht="21.75" hidden="1" customHeight="1" x14ac:dyDescent="0.2">
      <c r="B8" s="1279"/>
      <c r="C8" s="1281"/>
      <c r="D8" s="233" t="s">
        <v>386</v>
      </c>
      <c r="E8" s="239" t="s">
        <v>386</v>
      </c>
      <c r="F8" s="1283"/>
      <c r="G8" s="1285"/>
    </row>
    <row r="9" spans="2:7" s="85" customFormat="1" ht="22.5" customHeight="1" x14ac:dyDescent="0.2">
      <c r="B9" s="1279"/>
      <c r="C9" s="1281"/>
      <c r="D9" s="233" t="s">
        <v>386</v>
      </c>
      <c r="E9" s="239" t="s">
        <v>386</v>
      </c>
      <c r="F9" s="1283"/>
      <c r="G9" s="1285"/>
    </row>
    <row r="10" spans="2:7" s="85" customFormat="1" ht="24.75" customHeight="1" x14ac:dyDescent="0.2">
      <c r="B10" s="1279"/>
      <c r="C10" s="1281"/>
      <c r="D10" s="232"/>
      <c r="E10" s="238" t="s">
        <v>486</v>
      </c>
      <c r="F10" s="1283"/>
      <c r="G10" s="1285"/>
    </row>
    <row r="11" spans="2:7" s="85" customFormat="1" ht="21.75" hidden="1" customHeight="1" x14ac:dyDescent="0.2">
      <c r="B11" s="1279"/>
      <c r="C11" s="1281"/>
      <c r="D11" s="233" t="s">
        <v>386</v>
      </c>
      <c r="E11" s="239" t="s">
        <v>386</v>
      </c>
      <c r="F11" s="1283"/>
      <c r="G11" s="1285"/>
    </row>
    <row r="12" spans="2:7" s="85" customFormat="1" ht="21.75" customHeight="1" x14ac:dyDescent="0.2">
      <c r="B12" s="1279"/>
      <c r="C12" s="1281"/>
      <c r="D12" s="234" t="s">
        <v>386</v>
      </c>
      <c r="E12" s="240" t="s">
        <v>386</v>
      </c>
      <c r="F12" s="1283"/>
      <c r="G12" s="1285"/>
    </row>
    <row r="13" spans="2:7" s="85" customFormat="1" ht="21.75" customHeight="1" x14ac:dyDescent="0.2">
      <c r="B13" s="1279"/>
      <c r="C13" s="1281"/>
      <c r="D13" s="232"/>
      <c r="E13" s="238" t="s">
        <v>484</v>
      </c>
      <c r="F13" s="1283"/>
      <c r="G13" s="1285"/>
    </row>
    <row r="14" spans="2:7" s="85" customFormat="1" ht="24" customHeight="1" x14ac:dyDescent="0.2">
      <c r="B14" s="1279"/>
      <c r="C14" s="1281"/>
      <c r="D14" s="232"/>
      <c r="E14" s="238" t="s">
        <v>485</v>
      </c>
      <c r="F14" s="1283"/>
      <c r="G14" s="1285"/>
    </row>
    <row r="15" spans="2:7" s="85" customFormat="1" ht="22.5" hidden="1" customHeight="1" x14ac:dyDescent="0.2">
      <c r="B15" s="1279"/>
      <c r="C15" s="1281"/>
      <c r="D15" s="233" t="s">
        <v>386</v>
      </c>
      <c r="E15" s="239" t="s">
        <v>386</v>
      </c>
      <c r="F15" s="1283"/>
      <c r="G15" s="1285"/>
    </row>
    <row r="16" spans="2:7" s="85" customFormat="1" ht="21.75" x14ac:dyDescent="0.2">
      <c r="B16" s="1279"/>
      <c r="C16" s="1281"/>
      <c r="D16" s="233" t="s">
        <v>386</v>
      </c>
      <c r="E16" s="239" t="s">
        <v>386</v>
      </c>
      <c r="F16" s="1283"/>
      <c r="G16" s="1285"/>
    </row>
    <row r="17" spans="2:8" s="85" customFormat="1" ht="25.5" customHeight="1" x14ac:dyDescent="0.2">
      <c r="B17" s="1279"/>
      <c r="C17" s="1281"/>
      <c r="D17" s="232"/>
      <c r="E17" s="238" t="s">
        <v>486</v>
      </c>
      <c r="F17" s="1283"/>
      <c r="G17" s="1285"/>
    </row>
    <row r="18" spans="2:8" s="85" customFormat="1" ht="21.75" hidden="1" x14ac:dyDescent="0.2">
      <c r="B18" s="1279"/>
      <c r="C18" s="1281"/>
      <c r="D18" s="233" t="s">
        <v>386</v>
      </c>
      <c r="E18" s="239" t="s">
        <v>386</v>
      </c>
      <c r="F18" s="1283"/>
      <c r="G18" s="1285"/>
    </row>
    <row r="19" spans="2:8" s="85" customFormat="1" ht="22.5" thickBot="1" x14ac:dyDescent="0.25">
      <c r="B19" s="1280"/>
      <c r="C19" s="1282"/>
      <c r="D19" s="235" t="s">
        <v>386</v>
      </c>
      <c r="E19" s="241" t="s">
        <v>386</v>
      </c>
      <c r="F19" s="1284"/>
      <c r="G19" s="1286"/>
    </row>
    <row r="20" spans="2:8" ht="27" customHeight="1" x14ac:dyDescent="0.5">
      <c r="B20" s="23" t="s">
        <v>749</v>
      </c>
    </row>
    <row r="21" spans="2:8" s="85" customFormat="1" ht="21.75" customHeight="1" x14ac:dyDescent="0.2">
      <c r="B21" s="799"/>
      <c r="C21" s="206"/>
      <c r="D21" s="771"/>
      <c r="E21" s="771"/>
      <c r="F21" s="206"/>
      <c r="G21" s="206"/>
    </row>
    <row r="22" spans="2:8" s="85" customFormat="1" ht="21.75" customHeight="1" thickBot="1" x14ac:dyDescent="0.6">
      <c r="B22" s="403"/>
      <c r="C22" s="65" t="s">
        <v>787</v>
      </c>
      <c r="D22" s="65"/>
      <c r="E22" s="32"/>
      <c r="F22"/>
      <c r="G22"/>
      <c r="H22"/>
    </row>
    <row r="23" spans="2:8" s="85" customFormat="1" ht="21.75" customHeight="1" x14ac:dyDescent="0.2">
      <c r="B23" s="992" t="s">
        <v>788</v>
      </c>
      <c r="C23" s="993"/>
      <c r="D23" s="993"/>
      <c r="E23" s="993"/>
      <c r="F23" s="993"/>
      <c r="G23" s="994"/>
      <c r="H23" s="838"/>
    </row>
    <row r="24" spans="2:8" s="85" customFormat="1" ht="21.75" customHeight="1" x14ac:dyDescent="0.2">
      <c r="B24" s="995"/>
      <c r="C24" s="996"/>
      <c r="D24" s="996"/>
      <c r="E24" s="996"/>
      <c r="F24" s="996"/>
      <c r="G24" s="997"/>
      <c r="H24" s="838"/>
    </row>
    <row r="25" spans="2:8" s="85" customFormat="1" ht="21.75" customHeight="1" x14ac:dyDescent="0.2">
      <c r="B25" s="995"/>
      <c r="C25" s="996"/>
      <c r="D25" s="996"/>
      <c r="E25" s="996"/>
      <c r="F25" s="996"/>
      <c r="G25" s="997"/>
      <c r="H25" s="838"/>
    </row>
    <row r="26" spans="2:8" s="85" customFormat="1" ht="21.75" customHeight="1" x14ac:dyDescent="0.2">
      <c r="B26" s="995"/>
      <c r="C26" s="996"/>
      <c r="D26" s="996"/>
      <c r="E26" s="996"/>
      <c r="F26" s="996"/>
      <c r="G26" s="997"/>
      <c r="H26" s="838"/>
    </row>
    <row r="27" spans="2:8" s="85" customFormat="1" ht="21.75" customHeight="1" x14ac:dyDescent="0.2">
      <c r="B27" s="995"/>
      <c r="C27" s="996"/>
      <c r="D27" s="996"/>
      <c r="E27" s="996"/>
      <c r="F27" s="996"/>
      <c r="G27" s="997"/>
      <c r="H27" s="838"/>
    </row>
    <row r="28" spans="2:8" s="85" customFormat="1" ht="21.75" customHeight="1" x14ac:dyDescent="0.2">
      <c r="B28" s="995"/>
      <c r="C28" s="996"/>
      <c r="D28" s="996"/>
      <c r="E28" s="996"/>
      <c r="F28" s="996"/>
      <c r="G28" s="997"/>
      <c r="H28" s="838"/>
    </row>
    <row r="29" spans="2:8" s="85" customFormat="1" ht="21.75" customHeight="1" x14ac:dyDescent="0.2">
      <c r="B29" s="995"/>
      <c r="C29" s="996"/>
      <c r="D29" s="996"/>
      <c r="E29" s="996"/>
      <c r="F29" s="996"/>
      <c r="G29" s="997"/>
      <c r="H29" s="838"/>
    </row>
    <row r="30" spans="2:8" s="85" customFormat="1" ht="21.75" customHeight="1" x14ac:dyDescent="0.2">
      <c r="B30" s="995"/>
      <c r="C30" s="996"/>
      <c r="D30" s="996"/>
      <c r="E30" s="996"/>
      <c r="F30" s="996"/>
      <c r="G30" s="997"/>
      <c r="H30" s="838"/>
    </row>
    <row r="31" spans="2:8" s="85" customFormat="1" ht="21.75" customHeight="1" x14ac:dyDescent="0.2">
      <c r="B31" s="995"/>
      <c r="C31" s="996"/>
      <c r="D31" s="996"/>
      <c r="E31" s="996"/>
      <c r="F31" s="996"/>
      <c r="G31" s="997"/>
      <c r="H31" s="838"/>
    </row>
    <row r="32" spans="2:8" s="85" customFormat="1" ht="21.75" customHeight="1" x14ac:dyDescent="0.2">
      <c r="B32" s="995"/>
      <c r="C32" s="996"/>
      <c r="D32" s="996"/>
      <c r="E32" s="996"/>
      <c r="F32" s="996"/>
      <c r="G32" s="997"/>
      <c r="H32" s="838"/>
    </row>
    <row r="33" spans="2:8" s="85" customFormat="1" ht="21.75" customHeight="1" thickBot="1" x14ac:dyDescent="0.25">
      <c r="B33" s="998"/>
      <c r="C33" s="999"/>
      <c r="D33" s="999"/>
      <c r="E33" s="999"/>
      <c r="F33" s="999"/>
      <c r="G33" s="1000"/>
      <c r="H33" s="838"/>
    </row>
    <row r="34" spans="2:8" s="85" customFormat="1" ht="21.75" customHeight="1" x14ac:dyDescent="0.55000000000000004">
      <c r="B34" s="1231" t="s">
        <v>815</v>
      </c>
      <c r="C34" s="1231"/>
      <c r="D34" s="1231"/>
      <c r="E34" s="1231"/>
      <c r="F34" s="1231"/>
      <c r="G34" s="1231"/>
      <c r="H34" s="1278"/>
    </row>
  </sheetData>
  <mergeCells count="14">
    <mergeCell ref="B4:G4"/>
    <mergeCell ref="B3:G3"/>
    <mergeCell ref="G6:G12"/>
    <mergeCell ref="B6:B12"/>
    <mergeCell ref="C6:C12"/>
    <mergeCell ref="B1:G1"/>
    <mergeCell ref="B34:H34"/>
    <mergeCell ref="D5:E5"/>
    <mergeCell ref="G13:G19"/>
    <mergeCell ref="B23:G33"/>
    <mergeCell ref="B13:B19"/>
    <mergeCell ref="C13:C19"/>
    <mergeCell ref="F13:F19"/>
    <mergeCell ref="F6:F12"/>
  </mergeCells>
  <phoneticPr fontId="18" type="noConversion"/>
  <printOptions horizontalCentered="1"/>
  <pageMargins left="0.62992125984251968" right="0.19685039370078741" top="0.47244094488188981" bottom="0.39370078740157483" header="0.35433070866141736" footer="0.15748031496062992"/>
  <pageSetup paperSize="9" orientation="portrait" verticalDpi="300" r:id="rId1"/>
  <headerFooter alignWithMargins="0">
    <oddFooter>&amp;C&amp;"CordiaUPC,ธรรมดา"&amp;14 43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343" r:id="rId4" name="Check Box 7">
              <controlPr defaultSize="0" autoFill="0" autoLine="0" autoPict="0">
                <anchor moveWithCells="1">
                  <from>
                    <xdr:col>3</xdr:col>
                    <xdr:colOff>57150</xdr:colOff>
                    <xdr:row>5</xdr:row>
                    <xdr:rowOff>38100</xdr:rowOff>
                  </from>
                  <to>
                    <xdr:col>4</xdr:col>
                    <xdr:colOff>219075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4" r:id="rId5" name="Check Box 8">
              <controlPr defaultSize="0" autoFill="0" autoLine="0" autoPict="0">
                <anchor moveWithCells="1">
                  <from>
                    <xdr:col>3</xdr:col>
                    <xdr:colOff>57150</xdr:colOff>
                    <xdr:row>6</xdr:row>
                    <xdr:rowOff>9525</xdr:rowOff>
                  </from>
                  <to>
                    <xdr:col>4</xdr:col>
                    <xdr:colOff>219075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5" r:id="rId6" name="Check Box 9">
              <controlPr defaultSize="0" autoFill="0" autoLine="0" autoPict="0">
                <anchor moveWithCells="1">
                  <from>
                    <xdr:col>3</xdr:col>
                    <xdr:colOff>57150</xdr:colOff>
                    <xdr:row>8</xdr:row>
                    <xdr:rowOff>257175</xdr:rowOff>
                  </from>
                  <to>
                    <xdr:col>4</xdr:col>
                    <xdr:colOff>219075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6" r:id="rId7" name="Check Box 10">
              <controlPr defaultSize="0" autoFill="0" autoLine="0" autoPict="0">
                <anchor moveWithCells="1">
                  <from>
                    <xdr:col>3</xdr:col>
                    <xdr:colOff>57150</xdr:colOff>
                    <xdr:row>12</xdr:row>
                    <xdr:rowOff>38100</xdr:rowOff>
                  </from>
                  <to>
                    <xdr:col>4</xdr:col>
                    <xdr:colOff>219075</xdr:colOff>
                    <xdr:row>12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7" r:id="rId8" name="Check Box 11">
              <controlPr defaultSize="0" autoFill="0" autoLine="0" autoPict="0">
                <anchor moveWithCells="1">
                  <from>
                    <xdr:col>3</xdr:col>
                    <xdr:colOff>57150</xdr:colOff>
                    <xdr:row>12</xdr:row>
                    <xdr:rowOff>266700</xdr:rowOff>
                  </from>
                  <to>
                    <xdr:col>4</xdr:col>
                    <xdr:colOff>219075</xdr:colOff>
                    <xdr:row>13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8" r:id="rId9" name="Check Box 12">
              <controlPr defaultSize="0" autoFill="0" autoLine="0" autoPict="0">
                <anchor moveWithCells="1">
                  <from>
                    <xdr:col>3</xdr:col>
                    <xdr:colOff>57150</xdr:colOff>
                    <xdr:row>15</xdr:row>
                    <xdr:rowOff>247650</xdr:rowOff>
                  </from>
                  <to>
                    <xdr:col>4</xdr:col>
                    <xdr:colOff>219075</xdr:colOff>
                    <xdr:row>17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44"/>
  <sheetViews>
    <sheetView showGridLines="0" view="pageBreakPreview" topLeftCell="A16" zoomScaleNormal="100" zoomScaleSheetLayoutView="100" workbookViewId="0">
      <selection activeCell="B26" sqref="B26"/>
    </sheetView>
  </sheetViews>
  <sheetFormatPr defaultRowHeight="12.75" x14ac:dyDescent="0.2"/>
  <cols>
    <col min="1" max="1" width="3.42578125" customWidth="1"/>
    <col min="2" max="2" width="15.140625" customWidth="1"/>
    <col min="3" max="13" width="10" customWidth="1"/>
    <col min="14" max="14" width="10.42578125" customWidth="1"/>
    <col min="15" max="15" width="2.42578125" customWidth="1"/>
  </cols>
  <sheetData>
    <row r="1" spans="2:14" ht="7.5" customHeight="1" x14ac:dyDescent="0.2"/>
    <row r="2" spans="2:14" ht="24" x14ac:dyDescent="0.55000000000000004">
      <c r="B2" s="36" t="s">
        <v>858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2:14" ht="24" x14ac:dyDescent="0.55000000000000004">
      <c r="B3" s="36" t="s">
        <v>859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2:14" ht="21" x14ac:dyDescent="0.45">
      <c r="C4" s="1023" t="s">
        <v>861</v>
      </c>
      <c r="D4" s="1023"/>
      <c r="E4" s="1023"/>
      <c r="F4" s="1023"/>
      <c r="G4" s="1023"/>
      <c r="H4" s="1023"/>
      <c r="I4" s="1023"/>
      <c r="J4" s="1023"/>
      <c r="K4" s="1023"/>
      <c r="L4" s="1023"/>
      <c r="M4" s="1023"/>
    </row>
    <row r="5" spans="2:14" ht="10.5" customHeight="1" thickBot="1" x14ac:dyDescent="0.25">
      <c r="C5" s="18"/>
    </row>
    <row r="6" spans="2:14" ht="39" customHeight="1" x14ac:dyDescent="0.2">
      <c r="B6" s="1001" t="s">
        <v>211</v>
      </c>
      <c r="C6" s="1001" t="s">
        <v>226</v>
      </c>
      <c r="D6" s="1017"/>
      <c r="E6" s="1017"/>
      <c r="F6" s="1002"/>
      <c r="G6" s="1001" t="s">
        <v>902</v>
      </c>
      <c r="H6" s="1017"/>
      <c r="I6" s="1002"/>
      <c r="J6" s="1001" t="s">
        <v>752</v>
      </c>
      <c r="K6" s="1017"/>
      <c r="L6" s="1002"/>
      <c r="M6" s="1001" t="s">
        <v>767</v>
      </c>
      <c r="N6" s="1002"/>
    </row>
    <row r="7" spans="2:14" ht="17.25" customHeight="1" x14ac:dyDescent="0.2">
      <c r="B7" s="1003"/>
      <c r="C7" s="1003"/>
      <c r="D7" s="1018"/>
      <c r="E7" s="1018"/>
      <c r="F7" s="1004"/>
      <c r="G7" s="1003"/>
      <c r="H7" s="1018"/>
      <c r="I7" s="1004"/>
      <c r="J7" s="1003"/>
      <c r="K7" s="1018"/>
      <c r="L7" s="1004"/>
      <c r="M7" s="1003"/>
      <c r="N7" s="1004"/>
    </row>
    <row r="8" spans="2:14" ht="18" customHeight="1" thickBot="1" x14ac:dyDescent="0.25">
      <c r="B8" s="1005"/>
      <c r="C8" s="1005"/>
      <c r="D8" s="1019"/>
      <c r="E8" s="1019"/>
      <c r="F8" s="1006"/>
      <c r="G8" s="1005"/>
      <c r="H8" s="1019"/>
      <c r="I8" s="1006"/>
      <c r="J8" s="1005"/>
      <c r="K8" s="1019"/>
      <c r="L8" s="1006"/>
      <c r="M8" s="1005"/>
      <c r="N8" s="1006"/>
    </row>
    <row r="9" spans="2:14" ht="21.75" x14ac:dyDescent="0.5">
      <c r="B9" s="323"/>
      <c r="C9" s="1020"/>
      <c r="D9" s="1021"/>
      <c r="E9" s="1021"/>
      <c r="F9" s="1022"/>
      <c r="G9" s="1020"/>
      <c r="H9" s="1021"/>
      <c r="I9" s="1022"/>
      <c r="J9" s="1020"/>
      <c r="K9" s="1021"/>
      <c r="L9" s="1022"/>
      <c r="M9" s="1007" t="e">
        <f t="shared" ref="M9:M14" si="0">+J9/G9*100</f>
        <v>#DIV/0!</v>
      </c>
      <c r="N9" s="1008"/>
    </row>
    <row r="10" spans="2:14" ht="21.75" x14ac:dyDescent="0.5">
      <c r="B10" s="324"/>
      <c r="C10" s="1011"/>
      <c r="D10" s="1012"/>
      <c r="E10" s="1012"/>
      <c r="F10" s="1013"/>
      <c r="G10" s="1011"/>
      <c r="H10" s="1012"/>
      <c r="I10" s="1013"/>
      <c r="J10" s="1011"/>
      <c r="K10" s="1012"/>
      <c r="L10" s="1013"/>
      <c r="M10" s="1009" t="e">
        <f t="shared" si="0"/>
        <v>#DIV/0!</v>
      </c>
      <c r="N10" s="1010"/>
    </row>
    <row r="11" spans="2:14" ht="21.75" x14ac:dyDescent="0.5">
      <c r="B11" s="324"/>
      <c r="C11" s="1011"/>
      <c r="D11" s="1012"/>
      <c r="E11" s="1012"/>
      <c r="F11" s="1013"/>
      <c r="G11" s="1011"/>
      <c r="H11" s="1012"/>
      <c r="I11" s="1013"/>
      <c r="J11" s="1011"/>
      <c r="K11" s="1012"/>
      <c r="L11" s="1013"/>
      <c r="M11" s="1009" t="e">
        <f t="shared" si="0"/>
        <v>#DIV/0!</v>
      </c>
      <c r="N11" s="1010"/>
    </row>
    <row r="12" spans="2:14" ht="21.75" x14ac:dyDescent="0.5">
      <c r="B12" s="324"/>
      <c r="C12" s="1011"/>
      <c r="D12" s="1012"/>
      <c r="E12" s="1012"/>
      <c r="F12" s="1013"/>
      <c r="G12" s="1011"/>
      <c r="H12" s="1012"/>
      <c r="I12" s="1013"/>
      <c r="J12" s="1011"/>
      <c r="K12" s="1012"/>
      <c r="L12" s="1013"/>
      <c r="M12" s="1009" t="e">
        <f t="shared" si="0"/>
        <v>#DIV/0!</v>
      </c>
      <c r="N12" s="1010"/>
    </row>
    <row r="13" spans="2:14" ht="21.75" x14ac:dyDescent="0.5">
      <c r="B13" s="324"/>
      <c r="C13" s="1011"/>
      <c r="D13" s="1012"/>
      <c r="E13" s="1012"/>
      <c r="F13" s="1013"/>
      <c r="G13" s="1011"/>
      <c r="H13" s="1012"/>
      <c r="I13" s="1013"/>
      <c r="J13" s="1011"/>
      <c r="K13" s="1012"/>
      <c r="L13" s="1013"/>
      <c r="M13" s="1009" t="e">
        <f t="shared" si="0"/>
        <v>#DIV/0!</v>
      </c>
      <c r="N13" s="1010"/>
    </row>
    <row r="14" spans="2:14" ht="22.5" thickBot="1" x14ac:dyDescent="0.55000000000000004">
      <c r="B14" s="325"/>
      <c r="C14" s="1014"/>
      <c r="D14" s="1015"/>
      <c r="E14" s="1015"/>
      <c r="F14" s="1016"/>
      <c r="G14" s="1014"/>
      <c r="H14" s="1015"/>
      <c r="I14" s="1016"/>
      <c r="J14" s="1014"/>
      <c r="K14" s="1015"/>
      <c r="L14" s="1016"/>
      <c r="M14" s="1033" t="e">
        <f t="shared" si="0"/>
        <v>#DIV/0!</v>
      </c>
      <c r="N14" s="1034"/>
    </row>
    <row r="15" spans="2:14" ht="13.5" customHeight="1" x14ac:dyDescent="0.5">
      <c r="C15" s="329"/>
    </row>
    <row r="16" spans="2:14" ht="21.75" x14ac:dyDescent="0.5">
      <c r="B16" s="23" t="s">
        <v>860</v>
      </c>
    </row>
    <row r="17" spans="2:14" ht="21" x14ac:dyDescent="0.45">
      <c r="B17" s="1024" t="s">
        <v>862</v>
      </c>
      <c r="C17" s="1024"/>
      <c r="D17" s="1024"/>
      <c r="E17" s="1024"/>
      <c r="F17" s="1024"/>
      <c r="G17" s="1024"/>
      <c r="H17" s="1024"/>
      <c r="I17" s="1024"/>
      <c r="J17" s="1024"/>
      <c r="K17" s="1024"/>
      <c r="L17" s="1024"/>
      <c r="M17" s="1024"/>
      <c r="N17" s="1024"/>
    </row>
    <row r="18" spans="2:14" ht="28.5" customHeight="1" thickBot="1" x14ac:dyDescent="0.5">
      <c r="B18" s="1024"/>
      <c r="C18" s="1024"/>
      <c r="D18" s="1024"/>
      <c r="E18" s="1024"/>
      <c r="F18" s="1024"/>
      <c r="G18" s="1024"/>
      <c r="H18" s="1024"/>
      <c r="I18" s="1024"/>
      <c r="J18" s="1024"/>
      <c r="K18" s="1024"/>
      <c r="L18" s="1024"/>
      <c r="M18" s="1024"/>
      <c r="N18" s="1024"/>
    </row>
    <row r="19" spans="2:14" ht="45" customHeight="1" thickBot="1" x14ac:dyDescent="0.25">
      <c r="B19" s="742" t="s">
        <v>557</v>
      </c>
      <c r="C19" s="1299">
        <f>+C9</f>
        <v>0</v>
      </c>
      <c r="D19" s="1300"/>
      <c r="E19" s="1300"/>
      <c r="F19" s="1300"/>
      <c r="G19" s="1300"/>
      <c r="H19" s="1300"/>
      <c r="I19" s="1300"/>
      <c r="J19" s="1300"/>
      <c r="K19" s="1300"/>
      <c r="L19" s="1300"/>
      <c r="M19" s="1300"/>
      <c r="N19" s="1301"/>
    </row>
    <row r="20" spans="2:14" ht="22.5" thickBot="1" x14ac:dyDescent="0.25">
      <c r="B20" s="743" t="s">
        <v>227</v>
      </c>
      <c r="C20" s="1296"/>
      <c r="D20" s="1297"/>
      <c r="E20" s="1297"/>
      <c r="F20" s="1297"/>
      <c r="G20" s="1297"/>
      <c r="H20" s="1297"/>
      <c r="I20" s="1297"/>
      <c r="J20" s="1297"/>
      <c r="K20" s="1297"/>
      <c r="L20" s="1297"/>
      <c r="M20" s="1297"/>
      <c r="N20" s="1298"/>
    </row>
    <row r="21" spans="2:14" s="85" customFormat="1" ht="44.25" customHeight="1" thickBot="1" x14ac:dyDescent="0.55000000000000004">
      <c r="B21" s="744" t="s">
        <v>228</v>
      </c>
      <c r="C21" s="745" t="s">
        <v>229</v>
      </c>
      <c r="D21" s="24" t="s">
        <v>230</v>
      </c>
      <c r="E21" s="24" t="s">
        <v>231</v>
      </c>
      <c r="F21" s="24" t="s">
        <v>232</v>
      </c>
      <c r="G21" s="24" t="s">
        <v>233</v>
      </c>
      <c r="H21" s="24" t="s">
        <v>234</v>
      </c>
      <c r="I21" s="24" t="s">
        <v>235</v>
      </c>
      <c r="J21" s="24" t="s">
        <v>236</v>
      </c>
      <c r="K21" s="24" t="s">
        <v>237</v>
      </c>
      <c r="L21" s="24" t="s">
        <v>238</v>
      </c>
      <c r="M21" s="24" t="s">
        <v>239</v>
      </c>
      <c r="N21" s="746" t="s">
        <v>240</v>
      </c>
    </row>
    <row r="22" spans="2:14" s="85" customFormat="1" ht="38.25" customHeight="1" thickBot="1" x14ac:dyDescent="0.25">
      <c r="B22" s="743" t="s">
        <v>241</v>
      </c>
      <c r="C22" s="747"/>
      <c r="D22" s="494"/>
      <c r="E22" s="494"/>
      <c r="F22" s="494"/>
      <c r="G22" s="494"/>
      <c r="H22" s="494"/>
      <c r="I22" s="494"/>
      <c r="J22" s="494"/>
      <c r="K22" s="494"/>
      <c r="L22" s="494"/>
      <c r="M22" s="494"/>
      <c r="N22" s="748"/>
    </row>
    <row r="23" spans="2:14" ht="33" customHeight="1" thickBot="1" x14ac:dyDescent="0.25">
      <c r="B23" s="743" t="s">
        <v>242</v>
      </c>
      <c r="C23" s="749"/>
      <c r="D23" s="714">
        <f>C23</f>
        <v>0</v>
      </c>
      <c r="E23" s="714">
        <f t="shared" ref="E23:N23" si="1">D23</f>
        <v>0</v>
      </c>
      <c r="F23" s="714">
        <f t="shared" si="1"/>
        <v>0</v>
      </c>
      <c r="G23" s="714">
        <f t="shared" si="1"/>
        <v>0</v>
      </c>
      <c r="H23" s="714">
        <f t="shared" si="1"/>
        <v>0</v>
      </c>
      <c r="I23" s="714">
        <f t="shared" si="1"/>
        <v>0</v>
      </c>
      <c r="J23" s="714">
        <f t="shared" si="1"/>
        <v>0</v>
      </c>
      <c r="K23" s="714">
        <f t="shared" si="1"/>
        <v>0</v>
      </c>
      <c r="L23" s="714">
        <f t="shared" si="1"/>
        <v>0</v>
      </c>
      <c r="M23" s="714">
        <f t="shared" si="1"/>
        <v>0</v>
      </c>
      <c r="N23" s="714">
        <f t="shared" si="1"/>
        <v>0</v>
      </c>
    </row>
    <row r="24" spans="2:14" s="85" customFormat="1" ht="38.25" customHeight="1" thickBot="1" x14ac:dyDescent="0.55000000000000004">
      <c r="B24" s="743" t="s">
        <v>752</v>
      </c>
      <c r="C24" s="495"/>
      <c r="D24" s="496"/>
      <c r="E24" s="497"/>
      <c r="F24" s="496"/>
      <c r="G24" s="497"/>
      <c r="H24" s="496"/>
      <c r="I24" s="497"/>
      <c r="J24" s="496"/>
      <c r="K24" s="497"/>
      <c r="L24" s="496"/>
      <c r="M24" s="497"/>
      <c r="N24" s="496"/>
    </row>
    <row r="25" spans="2:14" s="85" customFormat="1" ht="61.5" customHeight="1" thickBot="1" x14ac:dyDescent="0.25">
      <c r="B25" s="581" t="s">
        <v>903</v>
      </c>
      <c r="C25" s="713">
        <f>(($G$9/365)*C27)</f>
        <v>0</v>
      </c>
      <c r="D25" s="713">
        <f t="shared" ref="D25:N25" si="2">(($G$9/365)*D27)</f>
        <v>0</v>
      </c>
      <c r="E25" s="713">
        <f t="shared" si="2"/>
        <v>0</v>
      </c>
      <c r="F25" s="713">
        <f t="shared" si="2"/>
        <v>0</v>
      </c>
      <c r="G25" s="713">
        <f t="shared" si="2"/>
        <v>0</v>
      </c>
      <c r="H25" s="713">
        <f t="shared" si="2"/>
        <v>0</v>
      </c>
      <c r="I25" s="713">
        <f t="shared" si="2"/>
        <v>0</v>
      </c>
      <c r="J25" s="713">
        <f t="shared" si="2"/>
        <v>0</v>
      </c>
      <c r="K25" s="713">
        <f t="shared" si="2"/>
        <v>0</v>
      </c>
      <c r="L25" s="713">
        <f t="shared" si="2"/>
        <v>0</v>
      </c>
      <c r="M25" s="713">
        <f t="shared" si="2"/>
        <v>0</v>
      </c>
      <c r="N25" s="731">
        <f t="shared" si="2"/>
        <v>0</v>
      </c>
    </row>
    <row r="26" spans="2:14" s="85" customFormat="1" ht="45" customHeight="1" x14ac:dyDescent="0.45">
      <c r="B26" s="13" t="s">
        <v>245</v>
      </c>
      <c r="C26"/>
      <c r="D26"/>
      <c r="E26"/>
      <c r="F26"/>
      <c r="G26"/>
      <c r="H26"/>
      <c r="I26"/>
      <c r="J26"/>
      <c r="K26"/>
      <c r="L26"/>
      <c r="M26"/>
      <c r="N26"/>
    </row>
    <row r="27" spans="2:14" s="85" customFormat="1" ht="49.5" customHeight="1" x14ac:dyDescent="0.2">
      <c r="B27"/>
      <c r="C27">
        <v>31</v>
      </c>
      <c r="D27">
        <v>28</v>
      </c>
      <c r="E27">
        <v>31</v>
      </c>
      <c r="F27">
        <v>30</v>
      </c>
      <c r="G27">
        <v>31</v>
      </c>
      <c r="H27">
        <v>30</v>
      </c>
      <c r="I27">
        <v>31</v>
      </c>
      <c r="J27">
        <v>31</v>
      </c>
      <c r="K27">
        <v>30</v>
      </c>
      <c r="L27">
        <v>31</v>
      </c>
      <c r="M27">
        <v>30</v>
      </c>
      <c r="N27">
        <v>31</v>
      </c>
    </row>
    <row r="28" spans="2:14" ht="28.5" customHeight="1" thickBot="1" x14ac:dyDescent="0.5">
      <c r="B28" s="1025"/>
      <c r="C28" s="1025"/>
      <c r="D28" s="1025"/>
      <c r="E28" s="1025"/>
      <c r="F28" s="1025"/>
      <c r="G28" s="1025"/>
      <c r="H28" s="1025"/>
      <c r="I28" s="1025"/>
      <c r="J28" s="1025"/>
      <c r="K28" s="1025"/>
      <c r="L28" s="1025"/>
      <c r="M28" s="1025"/>
      <c r="N28" s="1025"/>
    </row>
    <row r="29" spans="2:14" ht="13.5" thickTop="1" x14ac:dyDescent="0.2"/>
    <row r="33" spans="3:3" x14ac:dyDescent="0.2">
      <c r="C33" s="802">
        <f>C24</f>
        <v>0</v>
      </c>
    </row>
    <row r="34" spans="3:3" x14ac:dyDescent="0.2">
      <c r="C34" s="802">
        <f>D24</f>
        <v>0</v>
      </c>
    </row>
    <row r="35" spans="3:3" x14ac:dyDescent="0.2">
      <c r="C35">
        <f>E24</f>
        <v>0</v>
      </c>
    </row>
    <row r="36" spans="3:3" x14ac:dyDescent="0.2">
      <c r="C36">
        <f>F24</f>
        <v>0</v>
      </c>
    </row>
    <row r="37" spans="3:3" x14ac:dyDescent="0.2">
      <c r="C37">
        <f>G24</f>
        <v>0</v>
      </c>
    </row>
    <row r="38" spans="3:3" x14ac:dyDescent="0.2">
      <c r="C38">
        <f>H24</f>
        <v>0</v>
      </c>
    </row>
    <row r="39" spans="3:3" x14ac:dyDescent="0.2">
      <c r="C39">
        <f>I24</f>
        <v>0</v>
      </c>
    </row>
    <row r="40" spans="3:3" x14ac:dyDescent="0.2">
      <c r="C40">
        <f>J24</f>
        <v>0</v>
      </c>
    </row>
    <row r="41" spans="3:3" x14ac:dyDescent="0.2">
      <c r="C41">
        <f>K24</f>
        <v>0</v>
      </c>
    </row>
    <row r="42" spans="3:3" x14ac:dyDescent="0.2">
      <c r="C42">
        <f>L24</f>
        <v>0</v>
      </c>
    </row>
    <row r="43" spans="3:3" x14ac:dyDescent="0.2">
      <c r="C43">
        <f>M24</f>
        <v>0</v>
      </c>
    </row>
    <row r="44" spans="3:3" x14ac:dyDescent="0.2">
      <c r="C44">
        <f>N24</f>
        <v>0</v>
      </c>
    </row>
  </sheetData>
  <mergeCells count="35">
    <mergeCell ref="C4:M4"/>
    <mergeCell ref="B28:N28"/>
    <mergeCell ref="B17:N17"/>
    <mergeCell ref="C19:N19"/>
    <mergeCell ref="B18:N18"/>
    <mergeCell ref="B6:B8"/>
    <mergeCell ref="C6:F8"/>
    <mergeCell ref="G6:I8"/>
    <mergeCell ref="J6:L8"/>
    <mergeCell ref="J13:L13"/>
    <mergeCell ref="C20:N20"/>
    <mergeCell ref="C14:F14"/>
    <mergeCell ref="G14:I14"/>
    <mergeCell ref="J14:L14"/>
    <mergeCell ref="M14:N14"/>
    <mergeCell ref="C12:F12"/>
    <mergeCell ref="C13:F13"/>
    <mergeCell ref="G13:I13"/>
    <mergeCell ref="M6:N8"/>
    <mergeCell ref="C9:F9"/>
    <mergeCell ref="G9:I9"/>
    <mergeCell ref="J9:L9"/>
    <mergeCell ref="M9:N9"/>
    <mergeCell ref="G12:I12"/>
    <mergeCell ref="J12:L12"/>
    <mergeCell ref="M12:N12"/>
    <mergeCell ref="C10:F10"/>
    <mergeCell ref="G10:I10"/>
    <mergeCell ref="M10:N10"/>
    <mergeCell ref="C11:F11"/>
    <mergeCell ref="G11:I11"/>
    <mergeCell ref="J11:L11"/>
    <mergeCell ref="M11:N11"/>
    <mergeCell ref="M13:N13"/>
    <mergeCell ref="J10:L10"/>
  </mergeCells>
  <phoneticPr fontId="18" type="noConversion"/>
  <pageMargins left="0.6692913385826772" right="0.31496062992125984" top="0.70866141732283472" bottom="0.98425196850393704" header="0.51181102362204722" footer="0.51181102362204722"/>
  <pageSetup scale="72" orientation="portrait" verticalDpi="300" r:id="rId1"/>
  <headerFooter alignWithMargins="0">
    <oddFooter>&amp;C&amp;"CordiaUPC,ธรรมดา"&amp;14 44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8"/>
  <sheetViews>
    <sheetView showGridLines="0" view="pageBreakPreview" zoomScaleNormal="100" zoomScaleSheetLayoutView="100" workbookViewId="0">
      <selection activeCell="B8" sqref="B8"/>
    </sheetView>
  </sheetViews>
  <sheetFormatPr defaultRowHeight="15" x14ac:dyDescent="0.35"/>
  <cols>
    <col min="1" max="1" width="2.140625" style="99" customWidth="1"/>
    <col min="2" max="5" width="9.140625" style="99"/>
    <col min="6" max="6" width="10.85546875" style="99" customWidth="1"/>
    <col min="7" max="7" width="15.7109375" style="99" customWidth="1"/>
    <col min="8" max="8" width="15.42578125" style="99" customWidth="1"/>
    <col min="9" max="9" width="20.42578125" style="99" customWidth="1"/>
    <col min="10" max="10" width="15.85546875" style="99" customWidth="1"/>
    <col min="11" max="11" width="17.42578125" style="99" customWidth="1"/>
    <col min="12" max="12" width="2" style="99" customWidth="1"/>
    <col min="13" max="17" width="9.140625" style="99"/>
    <col min="18" max="19" width="11.140625" style="99" bestFit="1" customWidth="1"/>
    <col min="20" max="20" width="15.85546875" style="99" customWidth="1"/>
    <col min="21" max="22" width="12.28515625" style="99" customWidth="1"/>
    <col min="23" max="23" width="14" style="99" customWidth="1"/>
    <col min="24" max="24" width="9.42578125" style="99" bestFit="1" customWidth="1"/>
    <col min="25" max="16384" width="9.140625" style="99"/>
  </cols>
  <sheetData>
    <row r="1" spans="2:13" ht="23.25" x14ac:dyDescent="0.5">
      <c r="B1" s="1132" t="s">
        <v>864</v>
      </c>
      <c r="C1" s="1132"/>
      <c r="D1" s="1132"/>
      <c r="E1" s="1132"/>
      <c r="F1" s="1132"/>
      <c r="G1" s="1132"/>
      <c r="H1" s="1132"/>
      <c r="I1" s="1132"/>
      <c r="J1" s="1132"/>
      <c r="K1" s="1132"/>
    </row>
    <row r="2" spans="2:13" ht="24" x14ac:dyDescent="0.55000000000000004">
      <c r="B2" s="1185" t="s">
        <v>863</v>
      </c>
      <c r="C2" s="1075"/>
      <c r="D2" s="1075"/>
      <c r="E2" s="1075"/>
      <c r="F2" s="1075"/>
      <c r="G2" s="1075"/>
      <c r="H2" s="1075"/>
      <c r="I2" s="1075"/>
      <c r="J2" s="1075"/>
      <c r="K2" s="1075"/>
    </row>
    <row r="3" spans="2:13" ht="13.5" customHeight="1" x14ac:dyDescent="0.5">
      <c r="B3" s="40"/>
      <c r="C3" s="40"/>
      <c r="D3" s="40"/>
      <c r="E3" s="40"/>
      <c r="F3" s="40"/>
      <c r="G3" s="40"/>
      <c r="H3" s="40"/>
      <c r="I3" s="40"/>
      <c r="J3" s="40"/>
      <c r="K3" s="40"/>
    </row>
    <row r="4" spans="2:13" ht="22.5" thickBot="1" x14ac:dyDescent="0.55000000000000004">
      <c r="B4" s="41"/>
      <c r="C4" s="41"/>
      <c r="D4" s="383" t="s">
        <v>642</v>
      </c>
      <c r="F4" s="1074">
        <f>'ไฟฟ้าปี ww'!E4:G4</f>
        <v>0</v>
      </c>
      <c r="G4" s="1074"/>
      <c r="H4" s="1074"/>
      <c r="I4" s="2" t="s">
        <v>643</v>
      </c>
      <c r="J4" s="1074">
        <f>'ไฟฟ้าปี ww'!J4:K4</f>
        <v>0</v>
      </c>
      <c r="K4" s="1074"/>
    </row>
    <row r="5" spans="2:13" ht="27" customHeight="1" thickBot="1" x14ac:dyDescent="0.55000000000000004">
      <c r="B5" s="1064" t="s">
        <v>275</v>
      </c>
      <c r="C5" s="1067" t="s">
        <v>276</v>
      </c>
      <c r="D5" s="1068"/>
      <c r="E5" s="1068"/>
      <c r="F5" s="1069"/>
      <c r="G5" s="1067" t="s">
        <v>277</v>
      </c>
      <c r="H5" s="1068"/>
      <c r="I5" s="102" t="s">
        <v>278</v>
      </c>
      <c r="J5" s="103" t="s">
        <v>280</v>
      </c>
      <c r="K5" s="104" t="s">
        <v>282</v>
      </c>
    </row>
    <row r="6" spans="2:13" ht="27" customHeight="1" x14ac:dyDescent="0.5">
      <c r="B6" s="1065"/>
      <c r="C6" s="42" t="s">
        <v>284</v>
      </c>
      <c r="D6" s="42" t="s">
        <v>286</v>
      </c>
      <c r="E6" s="42" t="s">
        <v>287</v>
      </c>
      <c r="F6" s="42" t="s">
        <v>288</v>
      </c>
      <c r="G6" s="42" t="s">
        <v>289</v>
      </c>
      <c r="H6" s="68" t="s">
        <v>288</v>
      </c>
      <c r="I6" s="1076" t="s">
        <v>279</v>
      </c>
      <c r="J6" s="1070" t="s">
        <v>281</v>
      </c>
      <c r="K6" s="1077" t="s">
        <v>283</v>
      </c>
    </row>
    <row r="7" spans="2:13" ht="22.5" customHeight="1" thickBot="1" x14ac:dyDescent="0.4">
      <c r="B7" s="1066"/>
      <c r="C7" s="106" t="s">
        <v>285</v>
      </c>
      <c r="D7" s="106" t="s">
        <v>285</v>
      </c>
      <c r="E7" s="106" t="s">
        <v>285</v>
      </c>
      <c r="F7" s="106" t="s">
        <v>279</v>
      </c>
      <c r="G7" s="106" t="s">
        <v>290</v>
      </c>
      <c r="H7" s="107" t="s">
        <v>279</v>
      </c>
      <c r="I7" s="1076"/>
      <c r="J7" s="1070"/>
      <c r="K7" s="1077"/>
    </row>
    <row r="8" spans="2:13" ht="21.75" x14ac:dyDescent="0.35">
      <c r="B8" s="93" t="s">
        <v>229</v>
      </c>
      <c r="C8" s="466"/>
      <c r="D8" s="467"/>
      <c r="E8" s="467"/>
      <c r="F8" s="468"/>
      <c r="G8" s="466"/>
      <c r="H8" s="469"/>
      <c r="I8" s="470"/>
      <c r="J8" s="336" t="e">
        <f>(G8*100/((MAX(C8:E8))*24*M8))</f>
        <v>#DIV/0!</v>
      </c>
      <c r="K8" s="337" t="e">
        <f>I8/G8</f>
        <v>#DIV/0!</v>
      </c>
      <c r="M8" s="99">
        <v>31</v>
      </c>
    </row>
    <row r="9" spans="2:13" ht="21.75" x14ac:dyDescent="0.35">
      <c r="B9" s="340" t="s">
        <v>230</v>
      </c>
      <c r="C9" s="471"/>
      <c r="D9" s="472"/>
      <c r="E9" s="472"/>
      <c r="F9" s="473"/>
      <c r="G9" s="471"/>
      <c r="H9" s="342"/>
      <c r="I9" s="474"/>
      <c r="J9" s="499" t="e">
        <f t="shared" ref="J9:J18" si="0">(G9*100/((MAX(C9:E9))*24*M9))</f>
        <v>#DIV/0!</v>
      </c>
      <c r="K9" s="379" t="e">
        <f t="shared" ref="K9:K19" si="1">I9/G9</f>
        <v>#DIV/0!</v>
      </c>
      <c r="M9" s="99">
        <v>28</v>
      </c>
    </row>
    <row r="10" spans="2:13" ht="21.75" x14ac:dyDescent="0.35">
      <c r="B10" s="340" t="s">
        <v>231</v>
      </c>
      <c r="C10" s="471"/>
      <c r="D10" s="472"/>
      <c r="E10" s="472"/>
      <c r="F10" s="473"/>
      <c r="G10" s="471"/>
      <c r="H10" s="342"/>
      <c r="I10" s="474"/>
      <c r="J10" s="499" t="e">
        <f t="shared" si="0"/>
        <v>#DIV/0!</v>
      </c>
      <c r="K10" s="379" t="e">
        <f t="shared" si="1"/>
        <v>#DIV/0!</v>
      </c>
      <c r="M10" s="99">
        <v>31</v>
      </c>
    </row>
    <row r="11" spans="2:13" ht="21.75" x14ac:dyDescent="0.35">
      <c r="B11" s="340" t="s">
        <v>232</v>
      </c>
      <c r="C11" s="471"/>
      <c r="D11" s="472"/>
      <c r="E11" s="472"/>
      <c r="F11" s="473"/>
      <c r="G11" s="471"/>
      <c r="H11" s="342"/>
      <c r="I11" s="474"/>
      <c r="J11" s="499" t="e">
        <f t="shared" si="0"/>
        <v>#DIV/0!</v>
      </c>
      <c r="K11" s="379" t="e">
        <f t="shared" si="1"/>
        <v>#DIV/0!</v>
      </c>
      <c r="M11" s="99">
        <v>30</v>
      </c>
    </row>
    <row r="12" spans="2:13" ht="21.75" x14ac:dyDescent="0.35">
      <c r="B12" s="340" t="s">
        <v>233</v>
      </c>
      <c r="C12" s="471"/>
      <c r="D12" s="472"/>
      <c r="E12" s="472"/>
      <c r="F12" s="473"/>
      <c r="G12" s="471"/>
      <c r="H12" s="342"/>
      <c r="I12" s="474"/>
      <c r="J12" s="499" t="e">
        <f t="shared" si="0"/>
        <v>#DIV/0!</v>
      </c>
      <c r="K12" s="379" t="e">
        <f t="shared" si="1"/>
        <v>#DIV/0!</v>
      </c>
      <c r="M12" s="99">
        <v>31</v>
      </c>
    </row>
    <row r="13" spans="2:13" ht="21.75" x14ac:dyDescent="0.35">
      <c r="B13" s="340" t="s">
        <v>291</v>
      </c>
      <c r="C13" s="471"/>
      <c r="D13" s="472"/>
      <c r="E13" s="472"/>
      <c r="F13" s="473"/>
      <c r="G13" s="471"/>
      <c r="H13" s="342"/>
      <c r="I13" s="474"/>
      <c r="J13" s="499" t="e">
        <f t="shared" si="0"/>
        <v>#DIV/0!</v>
      </c>
      <c r="K13" s="379" t="e">
        <f t="shared" si="1"/>
        <v>#DIV/0!</v>
      </c>
      <c r="M13" s="99">
        <v>30</v>
      </c>
    </row>
    <row r="14" spans="2:13" ht="21.75" x14ac:dyDescent="0.35">
      <c r="B14" s="340" t="s">
        <v>235</v>
      </c>
      <c r="C14" s="471"/>
      <c r="D14" s="472"/>
      <c r="E14" s="472"/>
      <c r="F14" s="473"/>
      <c r="G14" s="471"/>
      <c r="H14" s="342"/>
      <c r="I14" s="474"/>
      <c r="J14" s="499" t="e">
        <f t="shared" si="0"/>
        <v>#DIV/0!</v>
      </c>
      <c r="K14" s="379" t="e">
        <f t="shared" si="1"/>
        <v>#DIV/0!</v>
      </c>
      <c r="M14" s="99">
        <v>31</v>
      </c>
    </row>
    <row r="15" spans="2:13" ht="21.75" x14ac:dyDescent="0.35">
      <c r="B15" s="340" t="s">
        <v>236</v>
      </c>
      <c r="C15" s="471"/>
      <c r="D15" s="472"/>
      <c r="E15" s="472"/>
      <c r="F15" s="473"/>
      <c r="G15" s="471"/>
      <c r="H15" s="342"/>
      <c r="I15" s="474"/>
      <c r="J15" s="499" t="e">
        <f t="shared" si="0"/>
        <v>#DIV/0!</v>
      </c>
      <c r="K15" s="379" t="e">
        <f t="shared" si="1"/>
        <v>#DIV/0!</v>
      </c>
      <c r="M15" s="99">
        <v>31</v>
      </c>
    </row>
    <row r="16" spans="2:13" ht="21.75" x14ac:dyDescent="0.35">
      <c r="B16" s="340" t="s">
        <v>237</v>
      </c>
      <c r="C16" s="471"/>
      <c r="D16" s="472"/>
      <c r="E16" s="472"/>
      <c r="F16" s="473"/>
      <c r="G16" s="471"/>
      <c r="H16" s="342"/>
      <c r="I16" s="474"/>
      <c r="J16" s="499" t="e">
        <f t="shared" si="0"/>
        <v>#DIV/0!</v>
      </c>
      <c r="K16" s="379" t="e">
        <f t="shared" si="1"/>
        <v>#DIV/0!</v>
      </c>
      <c r="M16" s="99">
        <v>30</v>
      </c>
    </row>
    <row r="17" spans="2:14" ht="21.75" x14ac:dyDescent="0.35">
      <c r="B17" s="340" t="s">
        <v>238</v>
      </c>
      <c r="C17" s="471"/>
      <c r="D17" s="472"/>
      <c r="E17" s="472"/>
      <c r="F17" s="473"/>
      <c r="G17" s="471"/>
      <c r="H17" s="342"/>
      <c r="I17" s="475"/>
      <c r="J17" s="499" t="e">
        <f t="shared" si="0"/>
        <v>#DIV/0!</v>
      </c>
      <c r="K17" s="379" t="e">
        <f t="shared" si="1"/>
        <v>#DIV/0!</v>
      </c>
      <c r="M17" s="99">
        <v>31</v>
      </c>
    </row>
    <row r="18" spans="2:14" ht="21.75" x14ac:dyDescent="0.35">
      <c r="B18" s="340" t="s">
        <v>292</v>
      </c>
      <c r="C18" s="471"/>
      <c r="D18" s="472"/>
      <c r="E18" s="472"/>
      <c r="F18" s="473"/>
      <c r="G18" s="472"/>
      <c r="H18" s="342"/>
      <c r="I18" s="474"/>
      <c r="J18" s="499" t="e">
        <f t="shared" si="0"/>
        <v>#DIV/0!</v>
      </c>
      <c r="K18" s="379" t="e">
        <f t="shared" si="1"/>
        <v>#DIV/0!</v>
      </c>
      <c r="M18" s="99">
        <v>30</v>
      </c>
    </row>
    <row r="19" spans="2:14" ht="22.5" thickBot="1" x14ac:dyDescent="0.4">
      <c r="B19" s="338" t="s">
        <v>240</v>
      </c>
      <c r="C19" s="477"/>
      <c r="D19" s="478"/>
      <c r="E19" s="478"/>
      <c r="F19" s="479"/>
      <c r="G19" s="480"/>
      <c r="H19" s="481"/>
      <c r="I19" s="482"/>
      <c r="J19" s="500" t="e">
        <f>(G19*100/((MAX(C19:E19))*24*M19))</f>
        <v>#DIV/0!</v>
      </c>
      <c r="K19" s="339" t="e">
        <f t="shared" si="1"/>
        <v>#DIV/0!</v>
      </c>
      <c r="M19" s="99">
        <v>31</v>
      </c>
    </row>
    <row r="20" spans="2:14" ht="22.5" thickBot="1" x14ac:dyDescent="0.5">
      <c r="B20" s="1071" t="s">
        <v>273</v>
      </c>
      <c r="C20" s="1072"/>
      <c r="D20" s="1072"/>
      <c r="E20" s="1073"/>
      <c r="F20" s="380">
        <f>SUM(F8:F19)</f>
        <v>0</v>
      </c>
      <c r="G20" s="381">
        <f>SUM(G8:G19)</f>
        <v>0</v>
      </c>
      <c r="H20" s="381">
        <f>SUM(H8:H19)</f>
        <v>0</v>
      </c>
      <c r="I20" s="382">
        <f>SUM(I8:I19)</f>
        <v>0</v>
      </c>
      <c r="J20" s="148"/>
      <c r="K20" s="149"/>
    </row>
    <row r="21" spans="2:14" ht="22.5" thickBot="1" x14ac:dyDescent="0.5">
      <c r="B21" s="1061" t="s">
        <v>293</v>
      </c>
      <c r="C21" s="1062"/>
      <c r="D21" s="1062"/>
      <c r="E21" s="1063"/>
      <c r="F21" s="147" t="e">
        <f>AVERAGE(F8:F19)</f>
        <v>#DIV/0!</v>
      </c>
      <c r="G21" s="147" t="e">
        <f>AVERAGE(G8:G19)</f>
        <v>#DIV/0!</v>
      </c>
      <c r="H21" s="147" t="e">
        <f>AVERAGE(H8:H19)</f>
        <v>#DIV/0!</v>
      </c>
      <c r="I21" s="147" t="e">
        <f>AVERAGE(I8:I19)</f>
        <v>#DIV/0!</v>
      </c>
      <c r="J21" s="147" t="e">
        <f>AVERAGE(J8:J19)</f>
        <v>#DIV/0!</v>
      </c>
      <c r="K21" s="147" t="e">
        <f>I20/G20</f>
        <v>#DIV/0!</v>
      </c>
    </row>
    <row r="22" spans="2:14" ht="18.75" x14ac:dyDescent="0.45">
      <c r="B22" s="105" t="s">
        <v>459</v>
      </c>
      <c r="C22" s="101" t="s">
        <v>455</v>
      </c>
      <c r="D22" s="105"/>
      <c r="E22" s="105"/>
      <c r="F22" s="105"/>
      <c r="G22" s="105"/>
      <c r="H22" s="105"/>
      <c r="I22" s="105"/>
      <c r="J22" s="105"/>
      <c r="K22" s="105"/>
    </row>
    <row r="23" spans="2:14" ht="18.75" x14ac:dyDescent="0.45">
      <c r="B23" s="101"/>
      <c r="C23" s="44" t="s">
        <v>458</v>
      </c>
      <c r="D23" s="44"/>
      <c r="E23" s="44"/>
      <c r="F23" s="44"/>
      <c r="G23" s="44"/>
      <c r="H23" s="44"/>
      <c r="I23" s="44"/>
      <c r="J23" s="44"/>
      <c r="K23" s="44"/>
    </row>
    <row r="24" spans="2:14" ht="18.75" x14ac:dyDescent="0.45">
      <c r="B24" s="101"/>
      <c r="C24" s="44" t="s">
        <v>456</v>
      </c>
      <c r="D24" s="44"/>
      <c r="E24" s="44"/>
      <c r="F24" s="44"/>
      <c r="G24" s="44"/>
      <c r="H24" s="44"/>
      <c r="I24" s="44"/>
      <c r="J24" s="44"/>
      <c r="K24" s="44"/>
    </row>
    <row r="25" spans="2:14" ht="18.75" x14ac:dyDescent="0.45">
      <c r="B25" s="44"/>
      <c r="C25" s="44" t="s">
        <v>457</v>
      </c>
      <c r="D25" s="100"/>
      <c r="E25" s="100"/>
      <c r="F25" s="100"/>
      <c r="G25" s="100"/>
      <c r="H25" s="100"/>
      <c r="I25" s="100"/>
      <c r="J25" s="100"/>
      <c r="K25" s="100"/>
    </row>
    <row r="27" spans="2:14" x14ac:dyDescent="0.35">
      <c r="N27" s="422">
        <v>3490414</v>
      </c>
    </row>
    <row r="28" spans="2:14" x14ac:dyDescent="0.35">
      <c r="N28" s="422">
        <v>3259460</v>
      </c>
    </row>
    <row r="29" spans="2:14" x14ac:dyDescent="0.35">
      <c r="N29" s="422">
        <v>3091051</v>
      </c>
    </row>
    <row r="30" spans="2:14" x14ac:dyDescent="0.35">
      <c r="N30" s="422">
        <v>2307892</v>
      </c>
    </row>
    <row r="31" spans="2:14" x14ac:dyDescent="0.35">
      <c r="N31" s="422">
        <v>3451903</v>
      </c>
    </row>
    <row r="32" spans="2:14" x14ac:dyDescent="0.35">
      <c r="N32" s="422">
        <v>4068558</v>
      </c>
    </row>
    <row r="33" spans="8:14" x14ac:dyDescent="0.35">
      <c r="N33" s="422">
        <v>4008218</v>
      </c>
    </row>
    <row r="34" spans="8:14" x14ac:dyDescent="0.35">
      <c r="N34" s="422">
        <v>4291388</v>
      </c>
    </row>
    <row r="35" spans="8:14" x14ac:dyDescent="0.35">
      <c r="N35" s="422">
        <v>3870973</v>
      </c>
    </row>
    <row r="36" spans="8:14" x14ac:dyDescent="0.35">
      <c r="N36" s="422">
        <v>3890374</v>
      </c>
    </row>
    <row r="37" spans="8:14" x14ac:dyDescent="0.35">
      <c r="N37" s="422">
        <v>3917106</v>
      </c>
    </row>
    <row r="38" spans="8:14" x14ac:dyDescent="0.35">
      <c r="N38" s="422">
        <v>3896373</v>
      </c>
    </row>
    <row r="47" spans="8:14" x14ac:dyDescent="0.35">
      <c r="H47" s="422">
        <v>2362</v>
      </c>
      <c r="I47" s="422">
        <v>506000</v>
      </c>
      <c r="J47" s="422">
        <v>635000</v>
      </c>
      <c r="K47" s="422">
        <v>313981</v>
      </c>
      <c r="L47" s="422">
        <v>1141000</v>
      </c>
      <c r="M47" s="422">
        <v>2163781</v>
      </c>
    </row>
    <row r="48" spans="8:14" x14ac:dyDescent="0.35">
      <c r="H48" s="422">
        <v>2351</v>
      </c>
      <c r="I48" s="422">
        <v>447000</v>
      </c>
      <c r="J48" s="422">
        <v>628000</v>
      </c>
      <c r="K48" s="422">
        <v>311455</v>
      </c>
      <c r="L48" s="422">
        <v>1075000</v>
      </c>
      <c r="M48" s="422">
        <v>2142986</v>
      </c>
    </row>
    <row r="49" spans="8:13" x14ac:dyDescent="0.35">
      <c r="H49" s="422">
        <v>2330</v>
      </c>
      <c r="I49" s="422">
        <v>453000</v>
      </c>
      <c r="J49" s="422">
        <v>539000</v>
      </c>
      <c r="K49" s="422">
        <v>309727</v>
      </c>
      <c r="L49" s="422">
        <v>992000</v>
      </c>
      <c r="M49" s="422">
        <v>1841325</v>
      </c>
    </row>
    <row r="50" spans="8:13" x14ac:dyDescent="0.35">
      <c r="H50" s="422">
        <v>2352</v>
      </c>
      <c r="I50" s="422">
        <v>323000</v>
      </c>
      <c r="J50" s="422">
        <v>390000</v>
      </c>
      <c r="K50" s="422">
        <v>312651</v>
      </c>
      <c r="L50" s="422">
        <v>713000</v>
      </c>
      <c r="M50" s="422">
        <v>1335131</v>
      </c>
    </row>
    <row r="51" spans="8:13" x14ac:dyDescent="0.35">
      <c r="H51" s="422">
        <v>2478</v>
      </c>
      <c r="I51" s="422">
        <v>455000</v>
      </c>
      <c r="J51" s="422">
        <v>696000</v>
      </c>
      <c r="K51" s="422">
        <v>329401</v>
      </c>
      <c r="L51" s="422">
        <v>1151000</v>
      </c>
      <c r="M51" s="422">
        <v>2055439</v>
      </c>
    </row>
    <row r="52" spans="8:13" x14ac:dyDescent="0.35">
      <c r="H52" s="422">
        <v>2517</v>
      </c>
      <c r="I52" s="422">
        <v>600000</v>
      </c>
      <c r="J52" s="422">
        <v>737000</v>
      </c>
      <c r="K52" s="422">
        <v>334585</v>
      </c>
      <c r="L52" s="422">
        <v>1337000</v>
      </c>
      <c r="M52" s="422">
        <v>2495062</v>
      </c>
    </row>
    <row r="53" spans="8:13" x14ac:dyDescent="0.35">
      <c r="H53" s="422">
        <v>2456</v>
      </c>
      <c r="I53" s="422">
        <v>560834</v>
      </c>
      <c r="J53" s="422">
        <v>779921</v>
      </c>
      <c r="K53" s="422">
        <v>326476</v>
      </c>
      <c r="L53" s="422">
        <v>1340755</v>
      </c>
      <c r="M53" s="422">
        <v>2440646</v>
      </c>
    </row>
    <row r="54" spans="8:13" x14ac:dyDescent="0.35">
      <c r="H54" s="422">
        <v>2523</v>
      </c>
      <c r="I54" s="422">
        <v>604805</v>
      </c>
      <c r="J54" s="422">
        <v>833542</v>
      </c>
      <c r="K54" s="422">
        <v>335382</v>
      </c>
      <c r="L54" s="422">
        <v>1438347</v>
      </c>
      <c r="M54" s="422">
        <v>2623031</v>
      </c>
    </row>
    <row r="55" spans="8:13" x14ac:dyDescent="0.35">
      <c r="H55" s="422">
        <v>2368</v>
      </c>
      <c r="I55" s="422">
        <v>535000</v>
      </c>
      <c r="J55" s="422">
        <v>797000</v>
      </c>
      <c r="K55" s="422">
        <v>314778</v>
      </c>
      <c r="L55" s="422">
        <v>1332000</v>
      </c>
      <c r="M55" s="422">
        <v>2391371</v>
      </c>
    </row>
    <row r="56" spans="8:13" x14ac:dyDescent="0.35">
      <c r="H56" s="422">
        <v>2393</v>
      </c>
      <c r="I56" s="422">
        <v>576000</v>
      </c>
      <c r="J56" s="422">
        <v>747000</v>
      </c>
      <c r="K56" s="422">
        <v>318102</v>
      </c>
      <c r="L56" s="422">
        <v>1323000</v>
      </c>
      <c r="M56" s="422">
        <v>2442296</v>
      </c>
    </row>
    <row r="57" spans="8:13" x14ac:dyDescent="0.35">
      <c r="H57" s="422">
        <v>2373</v>
      </c>
      <c r="I57" s="422">
        <v>580000</v>
      </c>
      <c r="J57" s="422">
        <v>755000</v>
      </c>
      <c r="K57" s="422">
        <v>315443</v>
      </c>
      <c r="L57" s="422">
        <v>1335000</v>
      </c>
      <c r="M57" s="422">
        <v>2462607</v>
      </c>
    </row>
    <row r="58" spans="8:13" x14ac:dyDescent="0.35">
      <c r="H58" s="422">
        <v>2458</v>
      </c>
      <c r="I58" s="422">
        <v>511000</v>
      </c>
      <c r="J58" s="422">
        <v>862000</v>
      </c>
      <c r="K58" s="422">
        <v>326742</v>
      </c>
      <c r="L58" s="422">
        <v>1373000</v>
      </c>
      <c r="M58" s="422">
        <v>2401132</v>
      </c>
    </row>
  </sheetData>
  <mergeCells count="12">
    <mergeCell ref="B21:E21"/>
    <mergeCell ref="B5:B7"/>
    <mergeCell ref="C5:F5"/>
    <mergeCell ref="J6:J7"/>
    <mergeCell ref="B1:K1"/>
    <mergeCell ref="G5:H5"/>
    <mergeCell ref="I6:I7"/>
    <mergeCell ref="B20:E20"/>
    <mergeCell ref="K6:K7"/>
    <mergeCell ref="F4:H4"/>
    <mergeCell ref="J4:K4"/>
    <mergeCell ref="B2:K2"/>
  </mergeCells>
  <phoneticPr fontId="18" type="noConversion"/>
  <printOptions horizontalCentered="1"/>
  <pageMargins left="0.31496062992125984" right="0.31496062992125984" top="0.62992125984251968" bottom="0.35433070866141736" header="0.39370078740157483" footer="0.15748031496062992"/>
  <pageSetup paperSize="9" orientation="landscape" r:id="rId1"/>
  <headerFooter alignWithMargins="0">
    <oddFooter>&amp;C&amp;"CordiaUPC,ธรรมดา"&amp;14 45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36"/>
  <sheetViews>
    <sheetView showGridLines="0" view="pageBreakPreview" zoomScaleNormal="100" zoomScaleSheetLayoutView="100" workbookViewId="0"/>
  </sheetViews>
  <sheetFormatPr defaultRowHeight="12.75" x14ac:dyDescent="0.2"/>
  <cols>
    <col min="1" max="1" width="7.28515625" customWidth="1"/>
    <col min="2" max="2" width="6" customWidth="1"/>
    <col min="3" max="3" width="4.140625" style="735" customWidth="1"/>
    <col min="4" max="4" width="8.7109375" customWidth="1"/>
    <col min="5" max="5" width="6.42578125" customWidth="1"/>
    <col min="6" max="6" width="5" customWidth="1"/>
    <col min="7" max="7" width="9.7109375" customWidth="1"/>
    <col min="8" max="8" width="5.28515625" customWidth="1"/>
    <col min="9" max="9" width="11.140625" customWidth="1"/>
    <col min="10" max="10" width="9.42578125" customWidth="1"/>
    <col min="12" max="12" width="8" customWidth="1"/>
    <col min="13" max="13" width="4.42578125" customWidth="1"/>
    <col min="14" max="14" width="1.85546875" customWidth="1"/>
    <col min="15" max="15" width="4.5703125" hidden="1" customWidth="1"/>
  </cols>
  <sheetData>
    <row r="1" spans="2:15" ht="24" x14ac:dyDescent="0.55000000000000004">
      <c r="B1" s="81" t="s">
        <v>600</v>
      </c>
      <c r="C1" s="869" t="s">
        <v>202</v>
      </c>
      <c r="D1" s="869"/>
      <c r="E1" s="869"/>
      <c r="F1" s="869"/>
      <c r="G1" s="869"/>
      <c r="H1" s="869"/>
      <c r="I1" s="869"/>
      <c r="J1" s="869"/>
      <c r="K1" s="869"/>
      <c r="L1" s="72"/>
      <c r="M1" s="72"/>
    </row>
    <row r="2" spans="2:15" s="85" customFormat="1" ht="21.75" customHeight="1" x14ac:dyDescent="0.55000000000000004">
      <c r="B2" s="733"/>
      <c r="C2" s="5"/>
      <c r="D2" s="71" t="s">
        <v>674</v>
      </c>
      <c r="E2" s="71"/>
      <c r="F2" s="734"/>
      <c r="G2" s="71" t="s">
        <v>430</v>
      </c>
      <c r="I2" s="71"/>
      <c r="J2" s="734" t="s">
        <v>204</v>
      </c>
      <c r="L2" s="734" t="s">
        <v>205</v>
      </c>
    </row>
    <row r="3" spans="2:15" s="735" customFormat="1" ht="21.75" customHeight="1" x14ac:dyDescent="0.55000000000000004">
      <c r="B3" s="82"/>
      <c r="C3" s="5"/>
      <c r="D3" s="5" t="s">
        <v>431</v>
      </c>
      <c r="E3" s="5"/>
      <c r="F3" s="31"/>
      <c r="G3" s="5" t="s">
        <v>432</v>
      </c>
      <c r="I3" s="5"/>
      <c r="J3" s="31" t="s">
        <v>433</v>
      </c>
      <c r="L3" s="31" t="s">
        <v>434</v>
      </c>
    </row>
    <row r="4" spans="2:15" ht="23.25" customHeight="1" x14ac:dyDescent="0.55000000000000004">
      <c r="B4" s="82"/>
      <c r="C4" s="72"/>
      <c r="D4" s="5" t="s">
        <v>679</v>
      </c>
      <c r="E4" s="72"/>
      <c r="F4" s="31"/>
      <c r="G4" s="72" t="s">
        <v>702</v>
      </c>
      <c r="I4" s="72"/>
      <c r="J4" s="72" t="s">
        <v>701</v>
      </c>
      <c r="K4" s="31"/>
      <c r="L4" s="72" t="s">
        <v>703</v>
      </c>
      <c r="M4" s="31"/>
    </row>
    <row r="5" spans="2:15" ht="24" x14ac:dyDescent="0.55000000000000004">
      <c r="B5" s="31">
        <v>6</v>
      </c>
      <c r="C5" s="549" t="s">
        <v>435</v>
      </c>
      <c r="D5" s="12"/>
      <c r="E5" s="12"/>
      <c r="F5" s="12"/>
      <c r="G5" s="88" t="s">
        <v>677</v>
      </c>
      <c r="I5" s="12"/>
      <c r="J5" s="12"/>
      <c r="K5" s="12"/>
      <c r="L5" s="12"/>
      <c r="M5" s="12"/>
      <c r="N5" s="12"/>
      <c r="O5" s="12"/>
    </row>
    <row r="6" spans="2:15" ht="19.5" customHeight="1" x14ac:dyDescent="0.5">
      <c r="B6" s="11"/>
      <c r="C6" s="549" t="s">
        <v>594</v>
      </c>
      <c r="D6" s="12"/>
      <c r="E6" s="12"/>
      <c r="F6" s="12" t="s">
        <v>745</v>
      </c>
      <c r="G6" s="88"/>
      <c r="I6" s="12"/>
      <c r="J6" s="12"/>
      <c r="K6" s="12"/>
      <c r="L6" s="12"/>
      <c r="M6" s="12"/>
      <c r="N6" s="12"/>
      <c r="O6" s="12"/>
    </row>
    <row r="7" spans="2:15" ht="19.5" customHeight="1" x14ac:dyDescent="0.5">
      <c r="B7" s="11"/>
      <c r="C7" s="549" t="s">
        <v>544</v>
      </c>
      <c r="D7" s="12"/>
      <c r="E7" s="12" t="s">
        <v>603</v>
      </c>
      <c r="F7" s="705" t="s">
        <v>40</v>
      </c>
      <c r="G7" s="89"/>
      <c r="H7" s="679"/>
      <c r="I7" s="12"/>
      <c r="J7" s="12"/>
      <c r="K7" s="12"/>
      <c r="L7" s="12"/>
      <c r="M7" s="12"/>
      <c r="N7" s="12"/>
      <c r="O7" s="12"/>
    </row>
    <row r="8" spans="2:15" ht="19.5" customHeight="1" x14ac:dyDescent="0.55000000000000004">
      <c r="B8" s="31">
        <v>7</v>
      </c>
      <c r="C8" s="549" t="s">
        <v>206</v>
      </c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</row>
    <row r="9" spans="2:15" ht="19.5" customHeight="1" x14ac:dyDescent="0.5">
      <c r="C9" s="877" t="s">
        <v>207</v>
      </c>
      <c r="D9" s="877"/>
      <c r="E9" s="12" t="s">
        <v>437</v>
      </c>
      <c r="F9" s="12"/>
      <c r="G9" s="12"/>
      <c r="H9" s="12"/>
      <c r="I9" s="461">
        <v>0</v>
      </c>
      <c r="J9" s="12" t="s">
        <v>436</v>
      </c>
      <c r="K9" s="12"/>
      <c r="L9" s="12"/>
      <c r="M9" s="12"/>
      <c r="N9" s="12"/>
      <c r="O9" s="12"/>
    </row>
    <row r="10" spans="2:15" ht="19.5" customHeight="1" x14ac:dyDescent="0.5">
      <c r="E10" s="12" t="s">
        <v>439</v>
      </c>
      <c r="F10" s="12"/>
      <c r="G10" s="12"/>
      <c r="H10" s="12"/>
      <c r="I10" s="461">
        <v>0</v>
      </c>
      <c r="J10" s="12" t="s">
        <v>438</v>
      </c>
      <c r="K10" s="12"/>
      <c r="L10" s="12"/>
      <c r="M10" s="12"/>
      <c r="N10" s="12"/>
      <c r="O10" s="12"/>
    </row>
    <row r="11" spans="2:15" ht="19.5" customHeight="1" x14ac:dyDescent="0.5">
      <c r="E11" s="12" t="s">
        <v>441</v>
      </c>
      <c r="F11" s="12"/>
      <c r="G11" s="12"/>
      <c r="H11" s="12"/>
      <c r="I11" s="461">
        <f>I9*I10</f>
        <v>0</v>
      </c>
      <c r="J11" s="12" t="s">
        <v>440</v>
      </c>
      <c r="K11" s="12"/>
      <c r="L11" s="12"/>
      <c r="M11" s="12"/>
      <c r="N11" s="12"/>
      <c r="O11" s="12"/>
    </row>
    <row r="12" spans="2:15" s="85" customFormat="1" ht="19.5" customHeight="1" x14ac:dyDescent="0.5">
      <c r="C12" s="872" t="s">
        <v>208</v>
      </c>
      <c r="D12" s="872"/>
      <c r="E12" s="86" t="s">
        <v>437</v>
      </c>
      <c r="F12" s="86"/>
      <c r="G12" s="86"/>
      <c r="H12" s="86"/>
      <c r="I12" s="461">
        <v>0</v>
      </c>
      <c r="J12" s="86" t="s">
        <v>436</v>
      </c>
      <c r="K12" s="86"/>
      <c r="L12" s="86"/>
      <c r="M12" s="86"/>
      <c r="N12" s="86"/>
      <c r="O12" s="86"/>
    </row>
    <row r="13" spans="2:15" ht="19.5" customHeight="1" x14ac:dyDescent="0.5">
      <c r="E13" s="12" t="s">
        <v>439</v>
      </c>
      <c r="F13" s="12"/>
      <c r="G13" s="12"/>
      <c r="H13" s="12"/>
      <c r="I13" s="461">
        <v>0</v>
      </c>
      <c r="J13" s="12" t="s">
        <v>438</v>
      </c>
      <c r="K13" s="12"/>
      <c r="L13" s="12"/>
      <c r="M13" s="12"/>
      <c r="N13" s="12"/>
      <c r="O13" s="12"/>
    </row>
    <row r="14" spans="2:15" ht="19.5" customHeight="1" x14ac:dyDescent="0.5">
      <c r="E14" s="12" t="s">
        <v>441</v>
      </c>
      <c r="F14" s="12"/>
      <c r="G14" s="12"/>
      <c r="H14" s="12"/>
      <c r="I14" s="461">
        <f>I12*I13</f>
        <v>0</v>
      </c>
      <c r="J14" s="12" t="s">
        <v>440</v>
      </c>
      <c r="K14" s="12"/>
      <c r="L14" s="12"/>
      <c r="M14" s="12"/>
      <c r="N14" s="12"/>
      <c r="O14" s="12"/>
    </row>
    <row r="15" spans="2:15" ht="19.5" customHeight="1" x14ac:dyDescent="0.5">
      <c r="C15" s="549" t="s">
        <v>209</v>
      </c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</row>
    <row r="16" spans="2:15" ht="19.5" customHeight="1" x14ac:dyDescent="0.5">
      <c r="C16" s="549" t="s">
        <v>444</v>
      </c>
      <c r="E16" s="89" t="s">
        <v>445</v>
      </c>
      <c r="F16" s="12"/>
      <c r="G16" s="12" t="s">
        <v>443</v>
      </c>
      <c r="H16" s="88" t="s">
        <v>446</v>
      </c>
      <c r="I16" s="12"/>
      <c r="J16" s="12" t="s">
        <v>442</v>
      </c>
      <c r="K16" s="88" t="s">
        <v>447</v>
      </c>
      <c r="L16" s="12" t="s">
        <v>275</v>
      </c>
      <c r="M16" s="12"/>
      <c r="N16" s="12"/>
      <c r="O16" s="12"/>
    </row>
    <row r="17" spans="1:15" ht="19.5" customHeight="1" x14ac:dyDescent="0.55000000000000004">
      <c r="B17" s="31">
        <v>8</v>
      </c>
      <c r="C17" s="549" t="s">
        <v>210</v>
      </c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</row>
    <row r="18" spans="1:15" ht="11.25" customHeight="1" thickBot="1" x14ac:dyDescent="0.55000000000000004">
      <c r="B18" s="11"/>
      <c r="C18" s="549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</row>
    <row r="19" spans="1:15" s="85" customFormat="1" ht="33" customHeight="1" x14ac:dyDescent="0.2">
      <c r="A19" s="87" t="s">
        <v>211</v>
      </c>
      <c r="B19" s="870" t="s">
        <v>212</v>
      </c>
      <c r="C19" s="870"/>
      <c r="D19" s="870"/>
      <c r="E19" s="870"/>
      <c r="F19" s="870" t="s">
        <v>213</v>
      </c>
      <c r="G19" s="870"/>
      <c r="H19" s="870"/>
      <c r="I19" s="870"/>
      <c r="J19" s="870"/>
      <c r="K19" s="870" t="s">
        <v>214</v>
      </c>
      <c r="L19" s="870"/>
      <c r="M19" s="871"/>
    </row>
    <row r="20" spans="1:15" ht="22.5" customHeight="1" x14ac:dyDescent="0.2">
      <c r="A20" s="910">
        <v>1</v>
      </c>
      <c r="B20" s="878"/>
      <c r="C20" s="879"/>
      <c r="D20" s="879"/>
      <c r="E20" s="880"/>
      <c r="F20" s="462"/>
      <c r="G20" s="902" t="s">
        <v>614</v>
      </c>
      <c r="H20" s="902"/>
      <c r="I20" s="902"/>
      <c r="J20" s="903"/>
      <c r="K20" s="878"/>
      <c r="L20" s="879"/>
      <c r="M20" s="890"/>
    </row>
    <row r="21" spans="1:15" ht="22.5" customHeight="1" x14ac:dyDescent="0.2">
      <c r="A21" s="911"/>
      <c r="B21" s="891"/>
      <c r="C21" s="892"/>
      <c r="D21" s="892"/>
      <c r="E21" s="909"/>
      <c r="F21" s="463"/>
      <c r="G21" s="894" t="s">
        <v>615</v>
      </c>
      <c r="H21" s="894"/>
      <c r="I21" s="894"/>
      <c r="J21" s="895"/>
      <c r="K21" s="891"/>
      <c r="L21" s="892"/>
      <c r="M21" s="893"/>
    </row>
    <row r="22" spans="1:15" ht="21.75" customHeight="1" x14ac:dyDescent="0.2">
      <c r="A22" s="910">
        <v>2</v>
      </c>
      <c r="B22" s="878"/>
      <c r="C22" s="879"/>
      <c r="D22" s="879"/>
      <c r="E22" s="880"/>
      <c r="F22" s="462"/>
      <c r="G22" s="902" t="s">
        <v>614</v>
      </c>
      <c r="H22" s="902"/>
      <c r="I22" s="902"/>
      <c r="J22" s="903"/>
      <c r="K22" s="896"/>
      <c r="L22" s="897"/>
      <c r="M22" s="898"/>
    </row>
    <row r="23" spans="1:15" ht="21.75" customHeight="1" x14ac:dyDescent="0.2">
      <c r="A23" s="911"/>
      <c r="B23" s="891"/>
      <c r="C23" s="892"/>
      <c r="D23" s="892"/>
      <c r="E23" s="909"/>
      <c r="F23" s="463"/>
      <c r="G23" s="894" t="s">
        <v>615</v>
      </c>
      <c r="H23" s="894"/>
      <c r="I23" s="894"/>
      <c r="J23" s="895"/>
      <c r="K23" s="899"/>
      <c r="L23" s="900"/>
      <c r="M23" s="901"/>
    </row>
    <row r="24" spans="1:15" ht="23.25" customHeight="1" x14ac:dyDescent="0.2">
      <c r="A24" s="910">
        <v>3</v>
      </c>
      <c r="B24" s="878"/>
      <c r="C24" s="879"/>
      <c r="D24" s="879"/>
      <c r="E24" s="880"/>
      <c r="F24" s="462"/>
      <c r="G24" s="902" t="s">
        <v>614</v>
      </c>
      <c r="H24" s="902"/>
      <c r="I24" s="902"/>
      <c r="J24" s="903"/>
      <c r="K24" s="896"/>
      <c r="L24" s="897"/>
      <c r="M24" s="898"/>
    </row>
    <row r="25" spans="1:15" ht="22.5" customHeight="1" thickBot="1" x14ac:dyDescent="0.25">
      <c r="A25" s="914"/>
      <c r="B25" s="881"/>
      <c r="C25" s="882"/>
      <c r="D25" s="882"/>
      <c r="E25" s="883"/>
      <c r="F25" s="464"/>
      <c r="G25" s="907" t="s">
        <v>615</v>
      </c>
      <c r="H25" s="907"/>
      <c r="I25" s="907"/>
      <c r="J25" s="908"/>
      <c r="K25" s="904"/>
      <c r="L25" s="905"/>
      <c r="M25" s="906"/>
    </row>
    <row r="26" spans="1:15" ht="9" customHeight="1" thickBot="1" x14ac:dyDescent="0.55000000000000004">
      <c r="A26" s="16"/>
      <c r="B26" s="16"/>
      <c r="C26" s="736"/>
      <c r="D26" s="15"/>
      <c r="E26" s="15"/>
      <c r="F26" s="17"/>
      <c r="G26" s="17"/>
      <c r="H26" s="17"/>
      <c r="I26" s="17"/>
      <c r="J26" s="17"/>
      <c r="K26" s="15"/>
      <c r="L26" s="16"/>
      <c r="M26" s="15"/>
    </row>
    <row r="27" spans="1:15" ht="18" x14ac:dyDescent="0.4">
      <c r="A27" s="912" t="s">
        <v>215</v>
      </c>
      <c r="B27" s="913"/>
      <c r="C27" s="913"/>
      <c r="D27" s="913"/>
      <c r="E27" s="913"/>
      <c r="F27" s="19"/>
      <c r="G27" s="19"/>
      <c r="H27" s="19"/>
      <c r="I27" s="19"/>
      <c r="J27" s="19"/>
      <c r="K27" s="19"/>
      <c r="L27" s="19"/>
      <c r="M27" s="20"/>
    </row>
    <row r="28" spans="1:15" ht="36" customHeight="1" x14ac:dyDescent="0.45">
      <c r="A28" s="873" t="s">
        <v>614</v>
      </c>
      <c r="B28" s="874"/>
      <c r="C28" s="737" t="s">
        <v>216</v>
      </c>
      <c r="D28" s="886" t="s">
        <v>217</v>
      </c>
      <c r="E28" s="886"/>
      <c r="F28" s="886"/>
      <c r="G28" s="886"/>
      <c r="H28" s="886"/>
      <c r="I28" s="886"/>
      <c r="J28" s="886"/>
      <c r="K28" s="886"/>
      <c r="L28" s="886"/>
      <c r="M28" s="887"/>
    </row>
    <row r="29" spans="1:15" ht="36" customHeight="1" x14ac:dyDescent="0.45">
      <c r="A29" s="873"/>
      <c r="B29" s="874"/>
      <c r="C29" s="737" t="s">
        <v>218</v>
      </c>
      <c r="D29" s="886" t="s">
        <v>219</v>
      </c>
      <c r="E29" s="886"/>
      <c r="F29" s="886"/>
      <c r="G29" s="886"/>
      <c r="H29" s="886"/>
      <c r="I29" s="886"/>
      <c r="J29" s="886"/>
      <c r="K29" s="886"/>
      <c r="L29" s="886"/>
      <c r="M29" s="887"/>
    </row>
    <row r="30" spans="1:15" ht="18.75" x14ac:dyDescent="0.45">
      <c r="A30" s="84"/>
      <c r="B30" s="83"/>
      <c r="C30" s="737" t="s">
        <v>220</v>
      </c>
      <c r="D30" s="888" t="s">
        <v>221</v>
      </c>
      <c r="E30" s="888"/>
      <c r="F30" s="888"/>
      <c r="G30" s="888"/>
      <c r="H30" s="888"/>
      <c r="I30" s="888"/>
      <c r="J30" s="888"/>
      <c r="K30" s="888"/>
      <c r="L30" s="888"/>
      <c r="M30" s="889"/>
    </row>
    <row r="31" spans="1:15" ht="18.75" x14ac:dyDescent="0.45">
      <c r="A31" s="84"/>
      <c r="B31" s="83"/>
      <c r="C31" s="737" t="s">
        <v>222</v>
      </c>
      <c r="D31" s="294" t="s">
        <v>223</v>
      </c>
      <c r="E31" s="21"/>
      <c r="F31" s="21"/>
      <c r="G31" s="21"/>
      <c r="H31" s="21"/>
      <c r="I31" s="21"/>
      <c r="J31" s="21"/>
      <c r="K31" s="21"/>
      <c r="L31" s="21"/>
      <c r="M31" s="22"/>
    </row>
    <row r="32" spans="1:15" ht="18.75" x14ac:dyDescent="0.45">
      <c r="A32" s="84"/>
      <c r="B32" s="83"/>
      <c r="C32" s="737" t="s">
        <v>225</v>
      </c>
      <c r="D32" s="886" t="s">
        <v>552</v>
      </c>
      <c r="E32" s="886"/>
      <c r="F32" s="886"/>
      <c r="G32" s="886"/>
      <c r="H32" s="886"/>
      <c r="I32" s="886"/>
      <c r="J32" s="886"/>
      <c r="K32" s="886"/>
      <c r="L32" s="886"/>
      <c r="M32" s="887"/>
    </row>
    <row r="33" spans="1:13" ht="18.75" x14ac:dyDescent="0.45">
      <c r="A33" s="84"/>
      <c r="B33" s="83"/>
      <c r="C33" s="737"/>
      <c r="D33" s="21" t="s">
        <v>553</v>
      </c>
      <c r="E33" s="21"/>
      <c r="F33" s="21"/>
      <c r="G33" s="21"/>
      <c r="H33" s="21"/>
      <c r="I33" s="21"/>
      <c r="J33" s="21"/>
      <c r="K33" s="21"/>
      <c r="L33" s="21"/>
      <c r="M33" s="22"/>
    </row>
    <row r="34" spans="1:13" ht="23.25" customHeight="1" x14ac:dyDescent="0.45">
      <c r="A34" s="873" t="s">
        <v>615</v>
      </c>
      <c r="B34" s="874"/>
      <c r="C34" s="737" t="s">
        <v>216</v>
      </c>
      <c r="D34" s="294" t="s">
        <v>223</v>
      </c>
      <c r="E34" s="21"/>
      <c r="F34" s="21"/>
      <c r="G34" s="21"/>
      <c r="H34" s="21"/>
      <c r="I34" s="21"/>
      <c r="J34" s="21"/>
      <c r="K34" s="21"/>
      <c r="L34" s="21"/>
      <c r="M34" s="22"/>
    </row>
    <row r="35" spans="1:13" ht="37.5" customHeight="1" thickBot="1" x14ac:dyDescent="0.5">
      <c r="A35" s="875"/>
      <c r="B35" s="876"/>
      <c r="C35" s="738" t="s">
        <v>218</v>
      </c>
      <c r="D35" s="884" t="s">
        <v>224</v>
      </c>
      <c r="E35" s="884"/>
      <c r="F35" s="884"/>
      <c r="G35" s="884"/>
      <c r="H35" s="884"/>
      <c r="I35" s="884"/>
      <c r="J35" s="884"/>
      <c r="K35" s="884"/>
      <c r="L35" s="884"/>
      <c r="M35" s="885"/>
    </row>
    <row r="36" spans="1:13" ht="23.25" x14ac:dyDescent="0.5">
      <c r="A36" s="14"/>
    </row>
  </sheetData>
  <mergeCells count="29">
    <mergeCell ref="A20:A21"/>
    <mergeCell ref="B20:E21"/>
    <mergeCell ref="G20:J20"/>
    <mergeCell ref="A27:E27"/>
    <mergeCell ref="D28:M28"/>
    <mergeCell ref="D32:M32"/>
    <mergeCell ref="A24:A25"/>
    <mergeCell ref="A22:A23"/>
    <mergeCell ref="G23:J23"/>
    <mergeCell ref="G22:J22"/>
    <mergeCell ref="D29:M29"/>
    <mergeCell ref="D30:M30"/>
    <mergeCell ref="K20:M21"/>
    <mergeCell ref="G21:J21"/>
    <mergeCell ref="K22:M23"/>
    <mergeCell ref="G24:J24"/>
    <mergeCell ref="K24:M25"/>
    <mergeCell ref="G25:J25"/>
    <mergeCell ref="B22:E23"/>
    <mergeCell ref="C1:K1"/>
    <mergeCell ref="K19:M19"/>
    <mergeCell ref="F19:J19"/>
    <mergeCell ref="B19:E19"/>
    <mergeCell ref="C12:D12"/>
    <mergeCell ref="A34:B35"/>
    <mergeCell ref="A28:B29"/>
    <mergeCell ref="C9:D9"/>
    <mergeCell ref="B24:E25"/>
    <mergeCell ref="D35:M35"/>
  </mergeCells>
  <phoneticPr fontId="18" type="noConversion"/>
  <printOptions horizontalCentered="1"/>
  <pageMargins left="0.9055118110236221" right="0.23622047244094491" top="0.74803149606299213" bottom="0.74803149606299213" header="0.51181102362204722" footer="0.51181102362204722"/>
  <pageSetup scale="92" orientation="portrait" verticalDpi="300" r:id="rId1"/>
  <headerFooter alignWithMargins="0">
    <oddFooter>&amp;C&amp;"CordiaUPC,Regular"&amp;14 2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08" r:id="rId4" name="Check Box 12">
              <controlPr defaultSize="0" autoFill="0" autoLine="0" autoPict="0">
                <anchor moveWithCells="1">
                  <from>
                    <xdr:col>5</xdr:col>
                    <xdr:colOff>47625</xdr:colOff>
                    <xdr:row>18</xdr:row>
                    <xdr:rowOff>381000</xdr:rowOff>
                  </from>
                  <to>
                    <xdr:col>6</xdr:col>
                    <xdr:colOff>514350</xdr:colOff>
                    <xdr:row>20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5" name="Check Box 13">
              <controlPr defaultSize="0" autoFill="0" autoLine="0" autoPict="0">
                <anchor moveWithCells="1">
                  <from>
                    <xdr:col>5</xdr:col>
                    <xdr:colOff>47625</xdr:colOff>
                    <xdr:row>19</xdr:row>
                    <xdr:rowOff>238125</xdr:rowOff>
                  </from>
                  <to>
                    <xdr:col>6</xdr:col>
                    <xdr:colOff>514350</xdr:colOff>
                    <xdr:row>21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" r:id="rId6" name="Check Box 14">
              <controlPr defaultSize="0" autoFill="0" autoLine="0" autoPict="0">
                <anchor moveWithCells="1">
                  <from>
                    <xdr:col>5</xdr:col>
                    <xdr:colOff>47625</xdr:colOff>
                    <xdr:row>21</xdr:row>
                    <xdr:rowOff>228600</xdr:rowOff>
                  </from>
                  <to>
                    <xdr:col>6</xdr:col>
                    <xdr:colOff>514350</xdr:colOff>
                    <xdr:row>23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1" r:id="rId7" name="Check Box 15">
              <controlPr defaultSize="0" autoFill="0" autoLine="0" autoPict="0">
                <anchor moveWithCells="1">
                  <from>
                    <xdr:col>5</xdr:col>
                    <xdr:colOff>47625</xdr:colOff>
                    <xdr:row>20</xdr:row>
                    <xdr:rowOff>247650</xdr:rowOff>
                  </from>
                  <to>
                    <xdr:col>6</xdr:col>
                    <xdr:colOff>514350</xdr:colOff>
                    <xdr:row>22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" r:id="rId8" name="Check Box 16">
              <controlPr defaultSize="0" autoFill="0" autoLine="0" autoPict="0">
                <anchor moveWithCells="1">
                  <from>
                    <xdr:col>5</xdr:col>
                    <xdr:colOff>57150</xdr:colOff>
                    <xdr:row>23</xdr:row>
                    <xdr:rowOff>257175</xdr:rowOff>
                  </from>
                  <to>
                    <xdr:col>6</xdr:col>
                    <xdr:colOff>523875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3" r:id="rId9" name="Check Box 17">
              <controlPr defaultSize="0" autoFill="0" autoLine="0" autoPict="0">
                <anchor moveWithCells="1">
                  <from>
                    <xdr:col>5</xdr:col>
                    <xdr:colOff>57150</xdr:colOff>
                    <xdr:row>23</xdr:row>
                    <xdr:rowOff>9525</xdr:rowOff>
                  </from>
                  <to>
                    <xdr:col>6</xdr:col>
                    <xdr:colOff>523875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7" r:id="rId10" name="Check Box 31">
              <controlPr defaultSize="0" autoFill="0" autoLine="0" autoPict="0">
                <anchor moveWithCells="1">
                  <from>
                    <xdr:col>5</xdr:col>
                    <xdr:colOff>114300</xdr:colOff>
                    <xdr:row>0</xdr:row>
                    <xdr:rowOff>228600</xdr:rowOff>
                  </from>
                  <to>
                    <xdr:col>6</xdr:col>
                    <xdr:colOff>142875</xdr:colOff>
                    <xdr:row>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9" r:id="rId11" name="Check Box 33">
              <controlPr defaultSize="0" autoFill="0" autoLine="0" autoPict="0">
                <anchor moveWithCells="1">
                  <from>
                    <xdr:col>8</xdr:col>
                    <xdr:colOff>552450</xdr:colOff>
                    <xdr:row>0</xdr:row>
                    <xdr:rowOff>238125</xdr:rowOff>
                  </from>
                  <to>
                    <xdr:col>9</xdr:col>
                    <xdr:colOff>171450</xdr:colOff>
                    <xdr:row>2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0" r:id="rId12" name="Check Box 34">
              <controlPr defaultSize="0" autoFill="0" autoLine="0" autoPict="0">
                <anchor moveWithCells="1">
                  <from>
                    <xdr:col>10</xdr:col>
                    <xdr:colOff>352425</xdr:colOff>
                    <xdr:row>0</xdr:row>
                    <xdr:rowOff>228600</xdr:rowOff>
                  </from>
                  <to>
                    <xdr:col>11</xdr:col>
                    <xdr:colOff>104775</xdr:colOff>
                    <xdr:row>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9" r:id="rId13" name="Check Box 43">
              <controlPr defaultSize="0" autoFill="0" autoLine="0" autoPict="0">
                <anchor moveWithCells="1">
                  <from>
                    <xdr:col>5</xdr:col>
                    <xdr:colOff>114300</xdr:colOff>
                    <xdr:row>1</xdr:row>
                    <xdr:rowOff>200025</xdr:rowOff>
                  </from>
                  <to>
                    <xdr:col>6</xdr:col>
                    <xdr:colOff>142875</xdr:colOff>
                    <xdr:row>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0" r:id="rId14" name="Check Box 44">
              <controlPr defaultSize="0" autoFill="0" autoLine="0" autoPict="0">
                <anchor moveWithCells="1">
                  <from>
                    <xdr:col>2</xdr:col>
                    <xdr:colOff>38100</xdr:colOff>
                    <xdr:row>1</xdr:row>
                    <xdr:rowOff>190500</xdr:rowOff>
                  </from>
                  <to>
                    <xdr:col>3</xdr:col>
                    <xdr:colOff>123825</xdr:colOff>
                    <xdr:row>3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1" r:id="rId15" name="Check Box 45">
              <controlPr defaultSize="0" autoFill="0" autoLine="0" autoPict="0">
                <anchor moveWithCells="1">
                  <from>
                    <xdr:col>8</xdr:col>
                    <xdr:colOff>552450</xdr:colOff>
                    <xdr:row>1</xdr:row>
                    <xdr:rowOff>200025</xdr:rowOff>
                  </from>
                  <to>
                    <xdr:col>9</xdr:col>
                    <xdr:colOff>171450</xdr:colOff>
                    <xdr:row>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2" r:id="rId16" name="Check Box 46">
              <controlPr defaultSize="0" autoFill="0" autoLine="0" autoPict="0">
                <anchor moveWithCells="1">
                  <from>
                    <xdr:col>10</xdr:col>
                    <xdr:colOff>352425</xdr:colOff>
                    <xdr:row>1</xdr:row>
                    <xdr:rowOff>190500</xdr:rowOff>
                  </from>
                  <to>
                    <xdr:col>11</xdr:col>
                    <xdr:colOff>104775</xdr:colOff>
                    <xdr:row>3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4" r:id="rId17" name="Check Box 48">
              <controlPr defaultSize="0" autoFill="0" autoLine="0" autoPict="0">
                <anchor moveWithCells="1">
                  <from>
                    <xdr:col>2</xdr:col>
                    <xdr:colOff>38100</xdr:colOff>
                    <xdr:row>0</xdr:row>
                    <xdr:rowOff>228600</xdr:rowOff>
                  </from>
                  <to>
                    <xdr:col>3</xdr:col>
                    <xdr:colOff>123825</xdr:colOff>
                    <xdr:row>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5" r:id="rId18" name="Check Box 49">
              <controlPr defaultSize="0" autoFill="0" autoLine="0" autoPict="0">
                <anchor moveWithCells="1">
                  <from>
                    <xdr:col>5</xdr:col>
                    <xdr:colOff>47625</xdr:colOff>
                    <xdr:row>18</xdr:row>
                    <xdr:rowOff>381000</xdr:rowOff>
                  </from>
                  <to>
                    <xdr:col>6</xdr:col>
                    <xdr:colOff>514350</xdr:colOff>
                    <xdr:row>20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6" r:id="rId19" name="Check Box 50">
              <controlPr defaultSize="0" autoFill="0" autoLine="0" autoPict="0">
                <anchor moveWithCells="1">
                  <from>
                    <xdr:col>5</xdr:col>
                    <xdr:colOff>47625</xdr:colOff>
                    <xdr:row>19</xdr:row>
                    <xdr:rowOff>238125</xdr:rowOff>
                  </from>
                  <to>
                    <xdr:col>6</xdr:col>
                    <xdr:colOff>514350</xdr:colOff>
                    <xdr:row>21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7" r:id="rId20" name="Check Box 51">
              <controlPr defaultSize="0" autoFill="0" autoLine="0" autoPict="0">
                <anchor moveWithCells="1">
                  <from>
                    <xdr:col>5</xdr:col>
                    <xdr:colOff>47625</xdr:colOff>
                    <xdr:row>21</xdr:row>
                    <xdr:rowOff>228600</xdr:rowOff>
                  </from>
                  <to>
                    <xdr:col>6</xdr:col>
                    <xdr:colOff>514350</xdr:colOff>
                    <xdr:row>23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8" r:id="rId21" name="Check Box 52">
              <controlPr defaultSize="0" autoFill="0" autoLine="0" autoPict="0">
                <anchor moveWithCells="1">
                  <from>
                    <xdr:col>5</xdr:col>
                    <xdr:colOff>47625</xdr:colOff>
                    <xdr:row>20</xdr:row>
                    <xdr:rowOff>247650</xdr:rowOff>
                  </from>
                  <to>
                    <xdr:col>6</xdr:col>
                    <xdr:colOff>514350</xdr:colOff>
                    <xdr:row>22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9" r:id="rId22" name="Check Box 53">
              <controlPr defaultSize="0" autoFill="0" autoLine="0" autoPict="0">
                <anchor moveWithCells="1">
                  <from>
                    <xdr:col>5</xdr:col>
                    <xdr:colOff>57150</xdr:colOff>
                    <xdr:row>23</xdr:row>
                    <xdr:rowOff>257175</xdr:rowOff>
                  </from>
                  <to>
                    <xdr:col>6</xdr:col>
                    <xdr:colOff>523875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0" r:id="rId23" name="Check Box 54">
              <controlPr defaultSize="0" autoFill="0" autoLine="0" autoPict="0">
                <anchor moveWithCells="1">
                  <from>
                    <xdr:col>5</xdr:col>
                    <xdr:colOff>57150</xdr:colOff>
                    <xdr:row>23</xdr:row>
                    <xdr:rowOff>9525</xdr:rowOff>
                  </from>
                  <to>
                    <xdr:col>6</xdr:col>
                    <xdr:colOff>523875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6" r:id="rId24" name="Check Box 60">
              <controlPr defaultSize="0" autoFill="0" autoLine="0" autoPict="0">
                <anchor moveWithCells="1">
                  <from>
                    <xdr:col>5</xdr:col>
                    <xdr:colOff>114300</xdr:colOff>
                    <xdr:row>2</xdr:row>
                    <xdr:rowOff>190500</xdr:rowOff>
                  </from>
                  <to>
                    <xdr:col>6</xdr:col>
                    <xdr:colOff>142875</xdr:colOff>
                    <xdr:row>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7" r:id="rId25" name="Check Box 61">
              <controlPr defaultSize="0" autoFill="0" autoLine="0" autoPict="0">
                <anchor moveWithCells="1">
                  <from>
                    <xdr:col>2</xdr:col>
                    <xdr:colOff>38100</xdr:colOff>
                    <xdr:row>2</xdr:row>
                    <xdr:rowOff>190500</xdr:rowOff>
                  </from>
                  <to>
                    <xdr:col>3</xdr:col>
                    <xdr:colOff>123825</xdr:colOff>
                    <xdr:row>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8" r:id="rId26" name="Check Box 62">
              <controlPr defaultSize="0" autoFill="0" autoLine="0" autoPict="0">
                <anchor moveWithCells="1">
                  <from>
                    <xdr:col>253</xdr:col>
                    <xdr:colOff>247650</xdr:colOff>
                    <xdr:row>2</xdr:row>
                    <xdr:rowOff>152400</xdr:rowOff>
                  </from>
                  <to>
                    <xdr:col>254</xdr:col>
                    <xdr:colOff>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9" r:id="rId27" name="Check Box 63">
              <controlPr defaultSize="0" autoFill="0" autoLine="0" autoPict="0">
                <anchor moveWithCells="1">
                  <from>
                    <xdr:col>253</xdr:col>
                    <xdr:colOff>247650</xdr:colOff>
                    <xdr:row>2</xdr:row>
                    <xdr:rowOff>142875</xdr:rowOff>
                  </from>
                  <to>
                    <xdr:col>254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0" r:id="rId28" name="Check Box 64">
              <controlPr defaultSize="0" autoFill="0" autoLine="0" autoPict="0">
                <anchor moveWithCells="1">
                  <from>
                    <xdr:col>253</xdr:col>
                    <xdr:colOff>247650</xdr:colOff>
                    <xdr:row>2</xdr:row>
                    <xdr:rowOff>152400</xdr:rowOff>
                  </from>
                  <to>
                    <xdr:col>254</xdr:col>
                    <xdr:colOff>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1" r:id="rId29" name="Check Box 65">
              <controlPr defaultSize="0" autoFill="0" autoLine="0" autoPict="0">
                <anchor moveWithCells="1">
                  <from>
                    <xdr:col>253</xdr:col>
                    <xdr:colOff>247650</xdr:colOff>
                    <xdr:row>2</xdr:row>
                    <xdr:rowOff>142875</xdr:rowOff>
                  </from>
                  <to>
                    <xdr:col>254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2" r:id="rId30" name="Check Box 66">
              <controlPr defaultSize="0" autoFill="0" autoLine="0" autoPict="0">
                <anchor moveWithCells="1">
                  <from>
                    <xdr:col>253</xdr:col>
                    <xdr:colOff>247650</xdr:colOff>
                    <xdr:row>2</xdr:row>
                    <xdr:rowOff>152400</xdr:rowOff>
                  </from>
                  <to>
                    <xdr:col>254</xdr:col>
                    <xdr:colOff>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3" r:id="rId31" name="Check Box 67">
              <controlPr defaultSize="0" autoFill="0" autoLine="0" autoPict="0">
                <anchor moveWithCells="1">
                  <from>
                    <xdr:col>253</xdr:col>
                    <xdr:colOff>247650</xdr:colOff>
                    <xdr:row>2</xdr:row>
                    <xdr:rowOff>142875</xdr:rowOff>
                  </from>
                  <to>
                    <xdr:col>254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4" r:id="rId32" name="Check Box 68">
              <controlPr defaultSize="0" autoFill="0" autoLine="0" autoPict="0">
                <anchor moveWithCells="1">
                  <from>
                    <xdr:col>253</xdr:col>
                    <xdr:colOff>247650</xdr:colOff>
                    <xdr:row>2</xdr:row>
                    <xdr:rowOff>152400</xdr:rowOff>
                  </from>
                  <to>
                    <xdr:col>254</xdr:col>
                    <xdr:colOff>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5" r:id="rId33" name="Check Box 69">
              <controlPr defaultSize="0" autoFill="0" autoLine="0" autoPict="0">
                <anchor moveWithCells="1">
                  <from>
                    <xdr:col>253</xdr:col>
                    <xdr:colOff>247650</xdr:colOff>
                    <xdr:row>2</xdr:row>
                    <xdr:rowOff>142875</xdr:rowOff>
                  </from>
                  <to>
                    <xdr:col>254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6" r:id="rId34" name="Check Box 70">
              <controlPr defaultSize="0" autoFill="0" autoLine="0" autoPict="0">
                <anchor moveWithCells="1">
                  <from>
                    <xdr:col>253</xdr:col>
                    <xdr:colOff>247650</xdr:colOff>
                    <xdr:row>2</xdr:row>
                    <xdr:rowOff>152400</xdr:rowOff>
                  </from>
                  <to>
                    <xdr:col>254</xdr:col>
                    <xdr:colOff>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7" r:id="rId35" name="Check Box 71">
              <controlPr defaultSize="0" autoFill="0" autoLine="0" autoPict="0">
                <anchor moveWithCells="1">
                  <from>
                    <xdr:col>253</xdr:col>
                    <xdr:colOff>247650</xdr:colOff>
                    <xdr:row>2</xdr:row>
                    <xdr:rowOff>142875</xdr:rowOff>
                  </from>
                  <to>
                    <xdr:col>254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8" r:id="rId36" name="Check Box 72">
              <controlPr defaultSize="0" autoFill="0" autoLine="0" autoPict="0">
                <anchor moveWithCells="1">
                  <from>
                    <xdr:col>253</xdr:col>
                    <xdr:colOff>247650</xdr:colOff>
                    <xdr:row>2</xdr:row>
                    <xdr:rowOff>152400</xdr:rowOff>
                  </from>
                  <to>
                    <xdr:col>254</xdr:col>
                    <xdr:colOff>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9" r:id="rId37" name="Check Box 73">
              <controlPr defaultSize="0" autoFill="0" autoLine="0" autoPict="0">
                <anchor moveWithCells="1">
                  <from>
                    <xdr:col>253</xdr:col>
                    <xdr:colOff>247650</xdr:colOff>
                    <xdr:row>2</xdr:row>
                    <xdr:rowOff>142875</xdr:rowOff>
                  </from>
                  <to>
                    <xdr:col>254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0" r:id="rId38" name="Check Box 74">
              <controlPr defaultSize="0" autoFill="0" autoLine="0" autoPict="0">
                <anchor moveWithCells="1">
                  <from>
                    <xdr:col>253</xdr:col>
                    <xdr:colOff>247650</xdr:colOff>
                    <xdr:row>2</xdr:row>
                    <xdr:rowOff>152400</xdr:rowOff>
                  </from>
                  <to>
                    <xdr:col>254</xdr:col>
                    <xdr:colOff>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1" r:id="rId39" name="Check Box 75">
              <controlPr defaultSize="0" autoFill="0" autoLine="0" autoPict="0">
                <anchor moveWithCells="1">
                  <from>
                    <xdr:col>253</xdr:col>
                    <xdr:colOff>247650</xdr:colOff>
                    <xdr:row>2</xdr:row>
                    <xdr:rowOff>142875</xdr:rowOff>
                  </from>
                  <to>
                    <xdr:col>254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2" r:id="rId40" name="Check Box 76">
              <controlPr defaultSize="0" autoFill="0" autoLine="0" autoPict="0">
                <anchor moveWithCells="1">
                  <from>
                    <xdr:col>253</xdr:col>
                    <xdr:colOff>247650</xdr:colOff>
                    <xdr:row>2</xdr:row>
                    <xdr:rowOff>152400</xdr:rowOff>
                  </from>
                  <to>
                    <xdr:col>254</xdr:col>
                    <xdr:colOff>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3" r:id="rId41" name="Check Box 77">
              <controlPr defaultSize="0" autoFill="0" autoLine="0" autoPict="0">
                <anchor moveWithCells="1">
                  <from>
                    <xdr:col>253</xdr:col>
                    <xdr:colOff>247650</xdr:colOff>
                    <xdr:row>2</xdr:row>
                    <xdr:rowOff>142875</xdr:rowOff>
                  </from>
                  <to>
                    <xdr:col>254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4" r:id="rId42" name="Check Box 78">
              <controlPr defaultSize="0" autoFill="0" autoLine="0" autoPict="0">
                <anchor moveWithCells="1">
                  <from>
                    <xdr:col>253</xdr:col>
                    <xdr:colOff>247650</xdr:colOff>
                    <xdr:row>2</xdr:row>
                    <xdr:rowOff>152400</xdr:rowOff>
                  </from>
                  <to>
                    <xdr:col>254</xdr:col>
                    <xdr:colOff>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5" r:id="rId43" name="Check Box 79">
              <controlPr defaultSize="0" autoFill="0" autoLine="0" autoPict="0">
                <anchor moveWithCells="1">
                  <from>
                    <xdr:col>253</xdr:col>
                    <xdr:colOff>247650</xdr:colOff>
                    <xdr:row>2</xdr:row>
                    <xdr:rowOff>142875</xdr:rowOff>
                  </from>
                  <to>
                    <xdr:col>254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6" r:id="rId44" name="Check Box 80">
              <controlPr defaultSize="0" autoFill="0" autoLine="0" autoPict="0">
                <anchor moveWithCells="1">
                  <from>
                    <xdr:col>253</xdr:col>
                    <xdr:colOff>247650</xdr:colOff>
                    <xdr:row>2</xdr:row>
                    <xdr:rowOff>152400</xdr:rowOff>
                  </from>
                  <to>
                    <xdr:col>254</xdr:col>
                    <xdr:colOff>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7" r:id="rId45" name="Check Box 81">
              <controlPr defaultSize="0" autoFill="0" autoLine="0" autoPict="0">
                <anchor moveWithCells="1">
                  <from>
                    <xdr:col>253</xdr:col>
                    <xdr:colOff>247650</xdr:colOff>
                    <xdr:row>2</xdr:row>
                    <xdr:rowOff>142875</xdr:rowOff>
                  </from>
                  <to>
                    <xdr:col>254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8" r:id="rId46" name="Check Box 82">
              <controlPr defaultSize="0" autoFill="0" autoLine="0" autoPict="0">
                <anchor moveWithCells="1">
                  <from>
                    <xdr:col>253</xdr:col>
                    <xdr:colOff>247650</xdr:colOff>
                    <xdr:row>2</xdr:row>
                    <xdr:rowOff>152400</xdr:rowOff>
                  </from>
                  <to>
                    <xdr:col>254</xdr:col>
                    <xdr:colOff>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9" r:id="rId47" name="Check Box 83">
              <controlPr defaultSize="0" autoFill="0" autoLine="0" autoPict="0">
                <anchor moveWithCells="1">
                  <from>
                    <xdr:col>253</xdr:col>
                    <xdr:colOff>247650</xdr:colOff>
                    <xdr:row>2</xdr:row>
                    <xdr:rowOff>142875</xdr:rowOff>
                  </from>
                  <to>
                    <xdr:col>254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0" r:id="rId48" name="Check Box 84">
              <controlPr defaultSize="0" autoFill="0" autoLine="0" autoPict="0">
                <anchor moveWithCells="1">
                  <from>
                    <xdr:col>253</xdr:col>
                    <xdr:colOff>247650</xdr:colOff>
                    <xdr:row>2</xdr:row>
                    <xdr:rowOff>152400</xdr:rowOff>
                  </from>
                  <to>
                    <xdr:col>254</xdr:col>
                    <xdr:colOff>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1" r:id="rId49" name="Check Box 85">
              <controlPr defaultSize="0" autoFill="0" autoLine="0" autoPict="0">
                <anchor moveWithCells="1">
                  <from>
                    <xdr:col>253</xdr:col>
                    <xdr:colOff>247650</xdr:colOff>
                    <xdr:row>2</xdr:row>
                    <xdr:rowOff>142875</xdr:rowOff>
                  </from>
                  <to>
                    <xdr:col>254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2" r:id="rId50" name="Check Box 86">
              <controlPr defaultSize="0" autoFill="0" autoLine="0" autoPict="0">
                <anchor moveWithCells="1">
                  <from>
                    <xdr:col>253</xdr:col>
                    <xdr:colOff>247650</xdr:colOff>
                    <xdr:row>2</xdr:row>
                    <xdr:rowOff>152400</xdr:rowOff>
                  </from>
                  <to>
                    <xdr:col>254</xdr:col>
                    <xdr:colOff>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3" r:id="rId51" name="Check Box 87">
              <controlPr defaultSize="0" autoFill="0" autoLine="0" autoPict="0">
                <anchor moveWithCells="1">
                  <from>
                    <xdr:col>253</xdr:col>
                    <xdr:colOff>247650</xdr:colOff>
                    <xdr:row>2</xdr:row>
                    <xdr:rowOff>142875</xdr:rowOff>
                  </from>
                  <to>
                    <xdr:col>254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4" r:id="rId52" name="Check Box 88">
              <controlPr defaultSize="0" autoFill="0" autoLine="0" autoPict="0">
                <anchor moveWithCells="1">
                  <from>
                    <xdr:col>253</xdr:col>
                    <xdr:colOff>247650</xdr:colOff>
                    <xdr:row>2</xdr:row>
                    <xdr:rowOff>152400</xdr:rowOff>
                  </from>
                  <to>
                    <xdr:col>254</xdr:col>
                    <xdr:colOff>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5" r:id="rId53" name="Check Box 89">
              <controlPr defaultSize="0" autoFill="0" autoLine="0" autoPict="0">
                <anchor moveWithCells="1">
                  <from>
                    <xdr:col>253</xdr:col>
                    <xdr:colOff>247650</xdr:colOff>
                    <xdr:row>2</xdr:row>
                    <xdr:rowOff>142875</xdr:rowOff>
                  </from>
                  <to>
                    <xdr:col>254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6" r:id="rId54" name="Check Box 90">
              <controlPr defaultSize="0" autoFill="0" autoLine="0" autoPict="0">
                <anchor moveWithCells="1">
                  <from>
                    <xdr:col>253</xdr:col>
                    <xdr:colOff>247650</xdr:colOff>
                    <xdr:row>2</xdr:row>
                    <xdr:rowOff>152400</xdr:rowOff>
                  </from>
                  <to>
                    <xdr:col>254</xdr:col>
                    <xdr:colOff>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7" r:id="rId55" name="Check Box 91">
              <controlPr defaultSize="0" autoFill="0" autoLine="0" autoPict="0">
                <anchor moveWithCells="1">
                  <from>
                    <xdr:col>253</xdr:col>
                    <xdr:colOff>247650</xdr:colOff>
                    <xdr:row>2</xdr:row>
                    <xdr:rowOff>142875</xdr:rowOff>
                  </from>
                  <to>
                    <xdr:col>254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8" r:id="rId56" name="Check Box 92">
              <controlPr defaultSize="0" autoFill="0" autoLine="0" autoPict="0">
                <anchor moveWithCells="1">
                  <from>
                    <xdr:col>253</xdr:col>
                    <xdr:colOff>247650</xdr:colOff>
                    <xdr:row>2</xdr:row>
                    <xdr:rowOff>152400</xdr:rowOff>
                  </from>
                  <to>
                    <xdr:col>254</xdr:col>
                    <xdr:colOff>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9" r:id="rId57" name="Check Box 93">
              <controlPr defaultSize="0" autoFill="0" autoLine="0" autoPict="0">
                <anchor moveWithCells="1">
                  <from>
                    <xdr:col>253</xdr:col>
                    <xdr:colOff>247650</xdr:colOff>
                    <xdr:row>2</xdr:row>
                    <xdr:rowOff>142875</xdr:rowOff>
                  </from>
                  <to>
                    <xdr:col>254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0" r:id="rId58" name="Check Box 94">
              <controlPr defaultSize="0" autoFill="0" autoLine="0" autoPict="0">
                <anchor moveWithCells="1">
                  <from>
                    <xdr:col>253</xdr:col>
                    <xdr:colOff>247650</xdr:colOff>
                    <xdr:row>2</xdr:row>
                    <xdr:rowOff>152400</xdr:rowOff>
                  </from>
                  <to>
                    <xdr:col>254</xdr:col>
                    <xdr:colOff>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1" r:id="rId59" name="Check Box 95">
              <controlPr defaultSize="0" autoFill="0" autoLine="0" autoPict="0">
                <anchor moveWithCells="1">
                  <from>
                    <xdr:col>253</xdr:col>
                    <xdr:colOff>247650</xdr:colOff>
                    <xdr:row>2</xdr:row>
                    <xdr:rowOff>142875</xdr:rowOff>
                  </from>
                  <to>
                    <xdr:col>254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2" r:id="rId60" name="Check Box 96">
              <controlPr defaultSize="0" autoFill="0" autoLine="0" autoPict="0">
                <anchor moveWithCells="1">
                  <from>
                    <xdr:col>253</xdr:col>
                    <xdr:colOff>247650</xdr:colOff>
                    <xdr:row>2</xdr:row>
                    <xdr:rowOff>152400</xdr:rowOff>
                  </from>
                  <to>
                    <xdr:col>254</xdr:col>
                    <xdr:colOff>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3" r:id="rId61" name="Check Box 97">
              <controlPr defaultSize="0" autoFill="0" autoLine="0" autoPict="0">
                <anchor moveWithCells="1">
                  <from>
                    <xdr:col>253</xdr:col>
                    <xdr:colOff>247650</xdr:colOff>
                    <xdr:row>2</xdr:row>
                    <xdr:rowOff>142875</xdr:rowOff>
                  </from>
                  <to>
                    <xdr:col>254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4" r:id="rId62" name="Check Box 98">
              <controlPr defaultSize="0" autoFill="0" autoLine="0" autoPict="0">
                <anchor moveWithCells="1">
                  <from>
                    <xdr:col>253</xdr:col>
                    <xdr:colOff>247650</xdr:colOff>
                    <xdr:row>2</xdr:row>
                    <xdr:rowOff>152400</xdr:rowOff>
                  </from>
                  <to>
                    <xdr:col>254</xdr:col>
                    <xdr:colOff>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5" r:id="rId63" name="Check Box 99">
              <controlPr defaultSize="0" autoFill="0" autoLine="0" autoPict="0">
                <anchor moveWithCells="1">
                  <from>
                    <xdr:col>253</xdr:col>
                    <xdr:colOff>247650</xdr:colOff>
                    <xdr:row>2</xdr:row>
                    <xdr:rowOff>142875</xdr:rowOff>
                  </from>
                  <to>
                    <xdr:col>254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6" r:id="rId64" name="Check Box 100">
              <controlPr defaultSize="0" autoFill="0" autoLine="0" autoPict="0">
                <anchor moveWithCells="1">
                  <from>
                    <xdr:col>253</xdr:col>
                    <xdr:colOff>247650</xdr:colOff>
                    <xdr:row>2</xdr:row>
                    <xdr:rowOff>152400</xdr:rowOff>
                  </from>
                  <to>
                    <xdr:col>254</xdr:col>
                    <xdr:colOff>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7" r:id="rId65" name="Check Box 101">
              <controlPr defaultSize="0" autoFill="0" autoLine="0" autoPict="0">
                <anchor moveWithCells="1">
                  <from>
                    <xdr:col>253</xdr:col>
                    <xdr:colOff>247650</xdr:colOff>
                    <xdr:row>2</xdr:row>
                    <xdr:rowOff>142875</xdr:rowOff>
                  </from>
                  <to>
                    <xdr:col>254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8" r:id="rId66" name="Check Box 102">
              <controlPr defaultSize="0" autoFill="0" autoLine="0" autoPict="0">
                <anchor moveWithCells="1">
                  <from>
                    <xdr:col>253</xdr:col>
                    <xdr:colOff>247650</xdr:colOff>
                    <xdr:row>2</xdr:row>
                    <xdr:rowOff>152400</xdr:rowOff>
                  </from>
                  <to>
                    <xdr:col>254</xdr:col>
                    <xdr:colOff>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9" r:id="rId67" name="Check Box 103">
              <controlPr defaultSize="0" autoFill="0" autoLine="0" autoPict="0">
                <anchor moveWithCells="1">
                  <from>
                    <xdr:col>253</xdr:col>
                    <xdr:colOff>247650</xdr:colOff>
                    <xdr:row>2</xdr:row>
                    <xdr:rowOff>142875</xdr:rowOff>
                  </from>
                  <to>
                    <xdr:col>254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0" r:id="rId68" name="Check Box 104">
              <controlPr defaultSize="0" autoFill="0" autoLine="0" autoPict="0">
                <anchor moveWithCells="1">
                  <from>
                    <xdr:col>253</xdr:col>
                    <xdr:colOff>247650</xdr:colOff>
                    <xdr:row>2</xdr:row>
                    <xdr:rowOff>152400</xdr:rowOff>
                  </from>
                  <to>
                    <xdr:col>254</xdr:col>
                    <xdr:colOff>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1" r:id="rId69" name="Check Box 105">
              <controlPr defaultSize="0" autoFill="0" autoLine="0" autoPict="0">
                <anchor moveWithCells="1">
                  <from>
                    <xdr:col>253</xdr:col>
                    <xdr:colOff>247650</xdr:colOff>
                    <xdr:row>2</xdr:row>
                    <xdr:rowOff>142875</xdr:rowOff>
                  </from>
                  <to>
                    <xdr:col>254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2" r:id="rId70" name="Check Box 106">
              <controlPr defaultSize="0" autoFill="0" autoLine="0" autoPict="0">
                <anchor moveWithCells="1">
                  <from>
                    <xdr:col>253</xdr:col>
                    <xdr:colOff>247650</xdr:colOff>
                    <xdr:row>2</xdr:row>
                    <xdr:rowOff>152400</xdr:rowOff>
                  </from>
                  <to>
                    <xdr:col>254</xdr:col>
                    <xdr:colOff>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3" r:id="rId71" name="Check Box 107">
              <controlPr defaultSize="0" autoFill="0" autoLine="0" autoPict="0">
                <anchor moveWithCells="1">
                  <from>
                    <xdr:col>253</xdr:col>
                    <xdr:colOff>247650</xdr:colOff>
                    <xdr:row>2</xdr:row>
                    <xdr:rowOff>142875</xdr:rowOff>
                  </from>
                  <to>
                    <xdr:col>254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4" r:id="rId72" name="Check Box 108">
              <controlPr defaultSize="0" autoFill="0" autoLine="0" autoPict="0">
                <anchor moveWithCells="1">
                  <from>
                    <xdr:col>253</xdr:col>
                    <xdr:colOff>247650</xdr:colOff>
                    <xdr:row>2</xdr:row>
                    <xdr:rowOff>152400</xdr:rowOff>
                  </from>
                  <to>
                    <xdr:col>254</xdr:col>
                    <xdr:colOff>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5" r:id="rId73" name="Check Box 109">
              <controlPr defaultSize="0" autoFill="0" autoLine="0" autoPict="0">
                <anchor moveWithCells="1">
                  <from>
                    <xdr:col>253</xdr:col>
                    <xdr:colOff>247650</xdr:colOff>
                    <xdr:row>2</xdr:row>
                    <xdr:rowOff>142875</xdr:rowOff>
                  </from>
                  <to>
                    <xdr:col>254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6" r:id="rId74" name="Check Box 110">
              <controlPr defaultSize="0" autoFill="0" autoLine="0" autoPict="0">
                <anchor moveWithCells="1">
                  <from>
                    <xdr:col>253</xdr:col>
                    <xdr:colOff>247650</xdr:colOff>
                    <xdr:row>2</xdr:row>
                    <xdr:rowOff>152400</xdr:rowOff>
                  </from>
                  <to>
                    <xdr:col>254</xdr:col>
                    <xdr:colOff>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7" r:id="rId75" name="Check Box 111">
              <controlPr defaultSize="0" autoFill="0" autoLine="0" autoPict="0">
                <anchor moveWithCells="1">
                  <from>
                    <xdr:col>253</xdr:col>
                    <xdr:colOff>247650</xdr:colOff>
                    <xdr:row>2</xdr:row>
                    <xdr:rowOff>142875</xdr:rowOff>
                  </from>
                  <to>
                    <xdr:col>254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8" r:id="rId76" name="Check Box 112">
              <controlPr defaultSize="0" autoFill="0" autoLine="0" autoPict="0">
                <anchor moveWithCells="1">
                  <from>
                    <xdr:col>253</xdr:col>
                    <xdr:colOff>247650</xdr:colOff>
                    <xdr:row>2</xdr:row>
                    <xdr:rowOff>152400</xdr:rowOff>
                  </from>
                  <to>
                    <xdr:col>254</xdr:col>
                    <xdr:colOff>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9" r:id="rId77" name="Check Box 113">
              <controlPr defaultSize="0" autoFill="0" autoLine="0" autoPict="0">
                <anchor moveWithCells="1">
                  <from>
                    <xdr:col>253</xdr:col>
                    <xdr:colOff>247650</xdr:colOff>
                    <xdr:row>2</xdr:row>
                    <xdr:rowOff>142875</xdr:rowOff>
                  </from>
                  <to>
                    <xdr:col>254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0" r:id="rId78" name="Check Box 114">
              <controlPr defaultSize="0" autoFill="0" autoLine="0" autoPict="0">
                <anchor moveWithCells="1">
                  <from>
                    <xdr:col>253</xdr:col>
                    <xdr:colOff>247650</xdr:colOff>
                    <xdr:row>2</xdr:row>
                    <xdr:rowOff>152400</xdr:rowOff>
                  </from>
                  <to>
                    <xdr:col>254</xdr:col>
                    <xdr:colOff>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1" r:id="rId79" name="Check Box 115">
              <controlPr defaultSize="0" autoFill="0" autoLine="0" autoPict="0">
                <anchor moveWithCells="1">
                  <from>
                    <xdr:col>253</xdr:col>
                    <xdr:colOff>247650</xdr:colOff>
                    <xdr:row>2</xdr:row>
                    <xdr:rowOff>142875</xdr:rowOff>
                  </from>
                  <to>
                    <xdr:col>254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2" r:id="rId80" name="Check Box 116">
              <controlPr defaultSize="0" autoFill="0" autoLine="0" autoPict="0">
                <anchor moveWithCells="1">
                  <from>
                    <xdr:col>253</xdr:col>
                    <xdr:colOff>247650</xdr:colOff>
                    <xdr:row>2</xdr:row>
                    <xdr:rowOff>152400</xdr:rowOff>
                  </from>
                  <to>
                    <xdr:col>254</xdr:col>
                    <xdr:colOff>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3" r:id="rId81" name="Check Box 117">
              <controlPr defaultSize="0" autoFill="0" autoLine="0" autoPict="0">
                <anchor moveWithCells="1">
                  <from>
                    <xdr:col>253</xdr:col>
                    <xdr:colOff>247650</xdr:colOff>
                    <xdr:row>2</xdr:row>
                    <xdr:rowOff>142875</xdr:rowOff>
                  </from>
                  <to>
                    <xdr:col>254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4" r:id="rId82" name="Check Box 118">
              <controlPr defaultSize="0" autoFill="0" autoLine="0" autoPict="0">
                <anchor moveWithCells="1">
                  <from>
                    <xdr:col>253</xdr:col>
                    <xdr:colOff>247650</xdr:colOff>
                    <xdr:row>2</xdr:row>
                    <xdr:rowOff>152400</xdr:rowOff>
                  </from>
                  <to>
                    <xdr:col>254</xdr:col>
                    <xdr:colOff>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5" r:id="rId83" name="Check Box 119">
              <controlPr defaultSize="0" autoFill="0" autoLine="0" autoPict="0">
                <anchor moveWithCells="1">
                  <from>
                    <xdr:col>253</xdr:col>
                    <xdr:colOff>247650</xdr:colOff>
                    <xdr:row>2</xdr:row>
                    <xdr:rowOff>142875</xdr:rowOff>
                  </from>
                  <to>
                    <xdr:col>254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6" r:id="rId84" name="Check Box 120">
              <controlPr defaultSize="0" autoFill="0" autoLine="0" autoPict="0">
                <anchor moveWithCells="1">
                  <from>
                    <xdr:col>253</xdr:col>
                    <xdr:colOff>247650</xdr:colOff>
                    <xdr:row>2</xdr:row>
                    <xdr:rowOff>152400</xdr:rowOff>
                  </from>
                  <to>
                    <xdr:col>254</xdr:col>
                    <xdr:colOff>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7" r:id="rId85" name="Check Box 121">
              <controlPr defaultSize="0" autoFill="0" autoLine="0" autoPict="0">
                <anchor moveWithCells="1">
                  <from>
                    <xdr:col>253</xdr:col>
                    <xdr:colOff>247650</xdr:colOff>
                    <xdr:row>2</xdr:row>
                    <xdr:rowOff>142875</xdr:rowOff>
                  </from>
                  <to>
                    <xdr:col>254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8" r:id="rId86" name="Check Box 122">
              <controlPr defaultSize="0" autoFill="0" autoLine="0" autoPict="0">
                <anchor moveWithCells="1">
                  <from>
                    <xdr:col>253</xdr:col>
                    <xdr:colOff>247650</xdr:colOff>
                    <xdr:row>2</xdr:row>
                    <xdr:rowOff>152400</xdr:rowOff>
                  </from>
                  <to>
                    <xdr:col>254</xdr:col>
                    <xdr:colOff>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9" r:id="rId87" name="Check Box 123">
              <controlPr defaultSize="0" autoFill="0" autoLine="0" autoPict="0">
                <anchor moveWithCells="1">
                  <from>
                    <xdr:col>253</xdr:col>
                    <xdr:colOff>247650</xdr:colOff>
                    <xdr:row>2</xdr:row>
                    <xdr:rowOff>142875</xdr:rowOff>
                  </from>
                  <to>
                    <xdr:col>254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0" r:id="rId88" name="Check Box 124">
              <controlPr defaultSize="0" autoFill="0" autoLine="0" autoPict="0">
                <anchor moveWithCells="1">
                  <from>
                    <xdr:col>253</xdr:col>
                    <xdr:colOff>247650</xdr:colOff>
                    <xdr:row>2</xdr:row>
                    <xdr:rowOff>152400</xdr:rowOff>
                  </from>
                  <to>
                    <xdr:col>254</xdr:col>
                    <xdr:colOff>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1" r:id="rId89" name="Check Box 125">
              <controlPr defaultSize="0" autoFill="0" autoLine="0" autoPict="0">
                <anchor moveWithCells="1">
                  <from>
                    <xdr:col>253</xdr:col>
                    <xdr:colOff>247650</xdr:colOff>
                    <xdr:row>2</xdr:row>
                    <xdr:rowOff>142875</xdr:rowOff>
                  </from>
                  <to>
                    <xdr:col>254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2" r:id="rId90" name="Check Box 126">
              <controlPr defaultSize="0" autoFill="0" autoLine="0" autoPict="0">
                <anchor moveWithCells="1">
                  <from>
                    <xdr:col>253</xdr:col>
                    <xdr:colOff>247650</xdr:colOff>
                    <xdr:row>2</xdr:row>
                    <xdr:rowOff>152400</xdr:rowOff>
                  </from>
                  <to>
                    <xdr:col>254</xdr:col>
                    <xdr:colOff>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3" r:id="rId91" name="Check Box 127">
              <controlPr defaultSize="0" autoFill="0" autoLine="0" autoPict="0">
                <anchor moveWithCells="1">
                  <from>
                    <xdr:col>253</xdr:col>
                    <xdr:colOff>247650</xdr:colOff>
                    <xdr:row>2</xdr:row>
                    <xdr:rowOff>142875</xdr:rowOff>
                  </from>
                  <to>
                    <xdr:col>254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4" r:id="rId92" name="Check Box 128">
              <controlPr defaultSize="0" autoFill="0" autoLine="0" autoPict="0">
                <anchor moveWithCells="1">
                  <from>
                    <xdr:col>253</xdr:col>
                    <xdr:colOff>247650</xdr:colOff>
                    <xdr:row>2</xdr:row>
                    <xdr:rowOff>152400</xdr:rowOff>
                  </from>
                  <to>
                    <xdr:col>254</xdr:col>
                    <xdr:colOff>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5" r:id="rId93" name="Check Box 129">
              <controlPr defaultSize="0" autoFill="0" autoLine="0" autoPict="0">
                <anchor moveWithCells="1">
                  <from>
                    <xdr:col>253</xdr:col>
                    <xdr:colOff>247650</xdr:colOff>
                    <xdr:row>2</xdr:row>
                    <xdr:rowOff>142875</xdr:rowOff>
                  </from>
                  <to>
                    <xdr:col>254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6" r:id="rId94" name="Check Box 130">
              <controlPr defaultSize="0" autoFill="0" autoLine="0" autoPict="0">
                <anchor moveWithCells="1">
                  <from>
                    <xdr:col>253</xdr:col>
                    <xdr:colOff>247650</xdr:colOff>
                    <xdr:row>2</xdr:row>
                    <xdr:rowOff>152400</xdr:rowOff>
                  </from>
                  <to>
                    <xdr:col>254</xdr:col>
                    <xdr:colOff>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7" r:id="rId95" name="Check Box 131">
              <controlPr defaultSize="0" autoFill="0" autoLine="0" autoPict="0">
                <anchor moveWithCells="1">
                  <from>
                    <xdr:col>253</xdr:col>
                    <xdr:colOff>247650</xdr:colOff>
                    <xdr:row>2</xdr:row>
                    <xdr:rowOff>142875</xdr:rowOff>
                  </from>
                  <to>
                    <xdr:col>254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8" r:id="rId96" name="Check Box 132">
              <controlPr defaultSize="0" autoFill="0" autoLine="0" autoPict="0">
                <anchor moveWithCells="1">
                  <from>
                    <xdr:col>253</xdr:col>
                    <xdr:colOff>247650</xdr:colOff>
                    <xdr:row>2</xdr:row>
                    <xdr:rowOff>152400</xdr:rowOff>
                  </from>
                  <to>
                    <xdr:col>254</xdr:col>
                    <xdr:colOff>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9" r:id="rId97" name="Check Box 133">
              <controlPr defaultSize="0" autoFill="0" autoLine="0" autoPict="0">
                <anchor moveWithCells="1">
                  <from>
                    <xdr:col>253</xdr:col>
                    <xdr:colOff>247650</xdr:colOff>
                    <xdr:row>2</xdr:row>
                    <xdr:rowOff>142875</xdr:rowOff>
                  </from>
                  <to>
                    <xdr:col>254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0" r:id="rId98" name="Check Box 134">
              <controlPr defaultSize="0" autoFill="0" autoLine="0" autoPict="0">
                <anchor moveWithCells="1">
                  <from>
                    <xdr:col>253</xdr:col>
                    <xdr:colOff>247650</xdr:colOff>
                    <xdr:row>2</xdr:row>
                    <xdr:rowOff>152400</xdr:rowOff>
                  </from>
                  <to>
                    <xdr:col>254</xdr:col>
                    <xdr:colOff>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1" r:id="rId99" name="Check Box 135">
              <controlPr defaultSize="0" autoFill="0" autoLine="0" autoPict="0">
                <anchor moveWithCells="1">
                  <from>
                    <xdr:col>253</xdr:col>
                    <xdr:colOff>247650</xdr:colOff>
                    <xdr:row>2</xdr:row>
                    <xdr:rowOff>142875</xdr:rowOff>
                  </from>
                  <to>
                    <xdr:col>254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2" r:id="rId100" name="Check Box 136">
              <controlPr defaultSize="0" autoFill="0" autoLine="0" autoPict="0">
                <anchor moveWithCells="1">
                  <from>
                    <xdr:col>253</xdr:col>
                    <xdr:colOff>247650</xdr:colOff>
                    <xdr:row>2</xdr:row>
                    <xdr:rowOff>152400</xdr:rowOff>
                  </from>
                  <to>
                    <xdr:col>254</xdr:col>
                    <xdr:colOff>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3" r:id="rId101" name="Check Box 137">
              <controlPr defaultSize="0" autoFill="0" autoLine="0" autoPict="0">
                <anchor moveWithCells="1">
                  <from>
                    <xdr:col>253</xdr:col>
                    <xdr:colOff>247650</xdr:colOff>
                    <xdr:row>2</xdr:row>
                    <xdr:rowOff>142875</xdr:rowOff>
                  </from>
                  <to>
                    <xdr:col>254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4" r:id="rId102" name="Check Box 138">
              <controlPr defaultSize="0" autoFill="0" autoLine="0" autoPict="0">
                <anchor moveWithCells="1">
                  <from>
                    <xdr:col>253</xdr:col>
                    <xdr:colOff>247650</xdr:colOff>
                    <xdr:row>2</xdr:row>
                    <xdr:rowOff>152400</xdr:rowOff>
                  </from>
                  <to>
                    <xdr:col>254</xdr:col>
                    <xdr:colOff>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5" r:id="rId103" name="Check Box 139">
              <controlPr defaultSize="0" autoFill="0" autoLine="0" autoPict="0">
                <anchor moveWithCells="1">
                  <from>
                    <xdr:col>253</xdr:col>
                    <xdr:colOff>247650</xdr:colOff>
                    <xdr:row>2</xdr:row>
                    <xdr:rowOff>142875</xdr:rowOff>
                  </from>
                  <to>
                    <xdr:col>254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6" r:id="rId104" name="Check Box 140">
              <controlPr defaultSize="0" autoFill="0" autoLine="0" autoPict="0">
                <anchor moveWithCells="1">
                  <from>
                    <xdr:col>253</xdr:col>
                    <xdr:colOff>247650</xdr:colOff>
                    <xdr:row>2</xdr:row>
                    <xdr:rowOff>152400</xdr:rowOff>
                  </from>
                  <to>
                    <xdr:col>254</xdr:col>
                    <xdr:colOff>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7" r:id="rId105" name="Check Box 141">
              <controlPr defaultSize="0" autoFill="0" autoLine="0" autoPict="0">
                <anchor moveWithCells="1">
                  <from>
                    <xdr:col>253</xdr:col>
                    <xdr:colOff>247650</xdr:colOff>
                    <xdr:row>2</xdr:row>
                    <xdr:rowOff>142875</xdr:rowOff>
                  </from>
                  <to>
                    <xdr:col>254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8" r:id="rId106" name="Check Box 142">
              <controlPr defaultSize="0" autoFill="0" autoLine="0" autoPict="0">
                <anchor moveWithCells="1">
                  <from>
                    <xdr:col>253</xdr:col>
                    <xdr:colOff>247650</xdr:colOff>
                    <xdr:row>2</xdr:row>
                    <xdr:rowOff>152400</xdr:rowOff>
                  </from>
                  <to>
                    <xdr:col>254</xdr:col>
                    <xdr:colOff>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9" r:id="rId107" name="Check Box 143">
              <controlPr defaultSize="0" autoFill="0" autoLine="0" autoPict="0">
                <anchor moveWithCells="1">
                  <from>
                    <xdr:col>253</xdr:col>
                    <xdr:colOff>247650</xdr:colOff>
                    <xdr:row>2</xdr:row>
                    <xdr:rowOff>142875</xdr:rowOff>
                  </from>
                  <to>
                    <xdr:col>254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0" r:id="rId108" name="Check Box 144">
              <controlPr defaultSize="0" autoFill="0" autoLine="0" autoPict="0">
                <anchor moveWithCells="1">
                  <from>
                    <xdr:col>253</xdr:col>
                    <xdr:colOff>247650</xdr:colOff>
                    <xdr:row>2</xdr:row>
                    <xdr:rowOff>152400</xdr:rowOff>
                  </from>
                  <to>
                    <xdr:col>254</xdr:col>
                    <xdr:colOff>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1" r:id="rId109" name="Check Box 145">
              <controlPr defaultSize="0" autoFill="0" autoLine="0" autoPict="0">
                <anchor moveWithCells="1">
                  <from>
                    <xdr:col>253</xdr:col>
                    <xdr:colOff>247650</xdr:colOff>
                    <xdr:row>2</xdr:row>
                    <xdr:rowOff>142875</xdr:rowOff>
                  </from>
                  <to>
                    <xdr:col>254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2" r:id="rId110" name="Check Box 146">
              <controlPr defaultSize="0" autoFill="0" autoLine="0" autoPict="0">
                <anchor moveWithCells="1">
                  <from>
                    <xdr:col>253</xdr:col>
                    <xdr:colOff>247650</xdr:colOff>
                    <xdr:row>2</xdr:row>
                    <xdr:rowOff>152400</xdr:rowOff>
                  </from>
                  <to>
                    <xdr:col>254</xdr:col>
                    <xdr:colOff>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3" r:id="rId111" name="Check Box 147">
              <controlPr defaultSize="0" autoFill="0" autoLine="0" autoPict="0">
                <anchor moveWithCells="1">
                  <from>
                    <xdr:col>253</xdr:col>
                    <xdr:colOff>247650</xdr:colOff>
                    <xdr:row>2</xdr:row>
                    <xdr:rowOff>142875</xdr:rowOff>
                  </from>
                  <to>
                    <xdr:col>254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4" r:id="rId112" name="Check Box 148">
              <controlPr defaultSize="0" autoFill="0" autoLine="0" autoPict="0">
                <anchor moveWithCells="1">
                  <from>
                    <xdr:col>253</xdr:col>
                    <xdr:colOff>247650</xdr:colOff>
                    <xdr:row>2</xdr:row>
                    <xdr:rowOff>152400</xdr:rowOff>
                  </from>
                  <to>
                    <xdr:col>254</xdr:col>
                    <xdr:colOff>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5" r:id="rId113" name="Check Box 149">
              <controlPr defaultSize="0" autoFill="0" autoLine="0" autoPict="0">
                <anchor moveWithCells="1">
                  <from>
                    <xdr:col>253</xdr:col>
                    <xdr:colOff>247650</xdr:colOff>
                    <xdr:row>2</xdr:row>
                    <xdr:rowOff>142875</xdr:rowOff>
                  </from>
                  <to>
                    <xdr:col>254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6" r:id="rId114" name="Check Box 150">
              <controlPr defaultSize="0" autoFill="0" autoLine="0" autoPict="0">
                <anchor moveWithCells="1">
                  <from>
                    <xdr:col>253</xdr:col>
                    <xdr:colOff>247650</xdr:colOff>
                    <xdr:row>2</xdr:row>
                    <xdr:rowOff>152400</xdr:rowOff>
                  </from>
                  <to>
                    <xdr:col>254</xdr:col>
                    <xdr:colOff>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7" r:id="rId115" name="Check Box 151">
              <controlPr defaultSize="0" autoFill="0" autoLine="0" autoPict="0">
                <anchor moveWithCells="1">
                  <from>
                    <xdr:col>253</xdr:col>
                    <xdr:colOff>247650</xdr:colOff>
                    <xdr:row>2</xdr:row>
                    <xdr:rowOff>142875</xdr:rowOff>
                  </from>
                  <to>
                    <xdr:col>254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8" r:id="rId116" name="Check Box 152">
              <controlPr defaultSize="0" autoFill="0" autoLine="0" autoPict="0">
                <anchor moveWithCells="1">
                  <from>
                    <xdr:col>253</xdr:col>
                    <xdr:colOff>247650</xdr:colOff>
                    <xdr:row>2</xdr:row>
                    <xdr:rowOff>152400</xdr:rowOff>
                  </from>
                  <to>
                    <xdr:col>254</xdr:col>
                    <xdr:colOff>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9" r:id="rId117" name="Check Box 153">
              <controlPr defaultSize="0" autoFill="0" autoLine="0" autoPict="0">
                <anchor moveWithCells="1">
                  <from>
                    <xdr:col>253</xdr:col>
                    <xdr:colOff>247650</xdr:colOff>
                    <xdr:row>2</xdr:row>
                    <xdr:rowOff>142875</xdr:rowOff>
                  </from>
                  <to>
                    <xdr:col>254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0" r:id="rId118" name="Check Box 154">
              <controlPr defaultSize="0" autoFill="0" autoLine="0" autoPict="0">
                <anchor moveWithCells="1">
                  <from>
                    <xdr:col>253</xdr:col>
                    <xdr:colOff>247650</xdr:colOff>
                    <xdr:row>2</xdr:row>
                    <xdr:rowOff>152400</xdr:rowOff>
                  </from>
                  <to>
                    <xdr:col>254</xdr:col>
                    <xdr:colOff>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1" r:id="rId119" name="Check Box 155">
              <controlPr defaultSize="0" autoFill="0" autoLine="0" autoPict="0">
                <anchor moveWithCells="1">
                  <from>
                    <xdr:col>253</xdr:col>
                    <xdr:colOff>247650</xdr:colOff>
                    <xdr:row>2</xdr:row>
                    <xdr:rowOff>142875</xdr:rowOff>
                  </from>
                  <to>
                    <xdr:col>254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2" r:id="rId120" name="Check Box 156">
              <controlPr defaultSize="0" autoFill="0" autoLine="0" autoPict="0">
                <anchor moveWithCells="1">
                  <from>
                    <xdr:col>253</xdr:col>
                    <xdr:colOff>247650</xdr:colOff>
                    <xdr:row>2</xdr:row>
                    <xdr:rowOff>152400</xdr:rowOff>
                  </from>
                  <to>
                    <xdr:col>254</xdr:col>
                    <xdr:colOff>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3" r:id="rId121" name="Check Box 157">
              <controlPr defaultSize="0" autoFill="0" autoLine="0" autoPict="0">
                <anchor moveWithCells="1">
                  <from>
                    <xdr:col>253</xdr:col>
                    <xdr:colOff>247650</xdr:colOff>
                    <xdr:row>2</xdr:row>
                    <xdr:rowOff>142875</xdr:rowOff>
                  </from>
                  <to>
                    <xdr:col>254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4" r:id="rId122" name="Check Box 158">
              <controlPr defaultSize="0" autoFill="0" autoLine="0" autoPict="0">
                <anchor moveWithCells="1">
                  <from>
                    <xdr:col>253</xdr:col>
                    <xdr:colOff>247650</xdr:colOff>
                    <xdr:row>2</xdr:row>
                    <xdr:rowOff>152400</xdr:rowOff>
                  </from>
                  <to>
                    <xdr:col>254</xdr:col>
                    <xdr:colOff>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5" r:id="rId123" name="Check Box 159">
              <controlPr defaultSize="0" autoFill="0" autoLine="0" autoPict="0">
                <anchor moveWithCells="1">
                  <from>
                    <xdr:col>253</xdr:col>
                    <xdr:colOff>247650</xdr:colOff>
                    <xdr:row>2</xdr:row>
                    <xdr:rowOff>142875</xdr:rowOff>
                  </from>
                  <to>
                    <xdr:col>254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6" r:id="rId124" name="Check Box 160">
              <controlPr defaultSize="0" autoFill="0" autoLine="0" autoPict="0">
                <anchor moveWithCells="1">
                  <from>
                    <xdr:col>253</xdr:col>
                    <xdr:colOff>247650</xdr:colOff>
                    <xdr:row>2</xdr:row>
                    <xdr:rowOff>152400</xdr:rowOff>
                  </from>
                  <to>
                    <xdr:col>254</xdr:col>
                    <xdr:colOff>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7" r:id="rId125" name="Check Box 161">
              <controlPr defaultSize="0" autoFill="0" autoLine="0" autoPict="0">
                <anchor moveWithCells="1">
                  <from>
                    <xdr:col>253</xdr:col>
                    <xdr:colOff>247650</xdr:colOff>
                    <xdr:row>2</xdr:row>
                    <xdr:rowOff>142875</xdr:rowOff>
                  </from>
                  <to>
                    <xdr:col>254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8" r:id="rId126" name="Check Box 162">
              <controlPr defaultSize="0" autoFill="0" autoLine="0" autoPict="0">
                <anchor moveWithCells="1">
                  <from>
                    <xdr:col>253</xdr:col>
                    <xdr:colOff>247650</xdr:colOff>
                    <xdr:row>2</xdr:row>
                    <xdr:rowOff>152400</xdr:rowOff>
                  </from>
                  <to>
                    <xdr:col>254</xdr:col>
                    <xdr:colOff>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9" r:id="rId127" name="Check Box 163">
              <controlPr defaultSize="0" autoFill="0" autoLine="0" autoPict="0">
                <anchor moveWithCells="1">
                  <from>
                    <xdr:col>253</xdr:col>
                    <xdr:colOff>247650</xdr:colOff>
                    <xdr:row>2</xdr:row>
                    <xdr:rowOff>142875</xdr:rowOff>
                  </from>
                  <to>
                    <xdr:col>254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0" r:id="rId128" name="Check Box 164">
              <controlPr defaultSize="0" autoFill="0" autoLine="0" autoPict="0">
                <anchor moveWithCells="1">
                  <from>
                    <xdr:col>253</xdr:col>
                    <xdr:colOff>247650</xdr:colOff>
                    <xdr:row>2</xdr:row>
                    <xdr:rowOff>152400</xdr:rowOff>
                  </from>
                  <to>
                    <xdr:col>254</xdr:col>
                    <xdr:colOff>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1" r:id="rId129" name="Check Box 165">
              <controlPr defaultSize="0" autoFill="0" autoLine="0" autoPict="0">
                <anchor moveWithCells="1">
                  <from>
                    <xdr:col>253</xdr:col>
                    <xdr:colOff>247650</xdr:colOff>
                    <xdr:row>2</xdr:row>
                    <xdr:rowOff>142875</xdr:rowOff>
                  </from>
                  <to>
                    <xdr:col>254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2" r:id="rId130" name="Check Box 166">
              <controlPr defaultSize="0" autoFill="0" autoLine="0" autoPict="0">
                <anchor moveWithCells="1">
                  <from>
                    <xdr:col>253</xdr:col>
                    <xdr:colOff>247650</xdr:colOff>
                    <xdr:row>2</xdr:row>
                    <xdr:rowOff>152400</xdr:rowOff>
                  </from>
                  <to>
                    <xdr:col>254</xdr:col>
                    <xdr:colOff>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3" r:id="rId131" name="Check Box 167">
              <controlPr defaultSize="0" autoFill="0" autoLine="0" autoPict="0">
                <anchor moveWithCells="1">
                  <from>
                    <xdr:col>253</xdr:col>
                    <xdr:colOff>247650</xdr:colOff>
                    <xdr:row>2</xdr:row>
                    <xdr:rowOff>142875</xdr:rowOff>
                  </from>
                  <to>
                    <xdr:col>254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4" r:id="rId132" name="Check Box 168">
              <controlPr defaultSize="0" autoFill="0" autoLine="0" autoPict="0">
                <anchor moveWithCells="1">
                  <from>
                    <xdr:col>253</xdr:col>
                    <xdr:colOff>247650</xdr:colOff>
                    <xdr:row>2</xdr:row>
                    <xdr:rowOff>152400</xdr:rowOff>
                  </from>
                  <to>
                    <xdr:col>254</xdr:col>
                    <xdr:colOff>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5" r:id="rId133" name="Check Box 169">
              <controlPr defaultSize="0" autoFill="0" autoLine="0" autoPict="0">
                <anchor moveWithCells="1">
                  <from>
                    <xdr:col>253</xdr:col>
                    <xdr:colOff>247650</xdr:colOff>
                    <xdr:row>2</xdr:row>
                    <xdr:rowOff>142875</xdr:rowOff>
                  </from>
                  <to>
                    <xdr:col>254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6" r:id="rId134" name="Check Box 170">
              <controlPr defaultSize="0" autoFill="0" autoLine="0" autoPict="0">
                <anchor moveWithCells="1">
                  <from>
                    <xdr:col>253</xdr:col>
                    <xdr:colOff>247650</xdr:colOff>
                    <xdr:row>2</xdr:row>
                    <xdr:rowOff>152400</xdr:rowOff>
                  </from>
                  <to>
                    <xdr:col>254</xdr:col>
                    <xdr:colOff>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7" r:id="rId135" name="Check Box 171">
              <controlPr defaultSize="0" autoFill="0" autoLine="0" autoPict="0">
                <anchor moveWithCells="1">
                  <from>
                    <xdr:col>253</xdr:col>
                    <xdr:colOff>247650</xdr:colOff>
                    <xdr:row>2</xdr:row>
                    <xdr:rowOff>142875</xdr:rowOff>
                  </from>
                  <to>
                    <xdr:col>254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8" r:id="rId136" name="Check Box 172">
              <controlPr defaultSize="0" autoFill="0" autoLine="0" autoPict="0">
                <anchor moveWithCells="1">
                  <from>
                    <xdr:col>253</xdr:col>
                    <xdr:colOff>247650</xdr:colOff>
                    <xdr:row>2</xdr:row>
                    <xdr:rowOff>152400</xdr:rowOff>
                  </from>
                  <to>
                    <xdr:col>254</xdr:col>
                    <xdr:colOff>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9" r:id="rId137" name="Check Box 173">
              <controlPr defaultSize="0" autoFill="0" autoLine="0" autoPict="0">
                <anchor moveWithCells="1">
                  <from>
                    <xdr:col>253</xdr:col>
                    <xdr:colOff>247650</xdr:colOff>
                    <xdr:row>2</xdr:row>
                    <xdr:rowOff>142875</xdr:rowOff>
                  </from>
                  <to>
                    <xdr:col>254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0" r:id="rId138" name="Check Box 174">
              <controlPr defaultSize="0" autoFill="0" autoLine="0" autoPict="0">
                <anchor moveWithCells="1">
                  <from>
                    <xdr:col>253</xdr:col>
                    <xdr:colOff>247650</xdr:colOff>
                    <xdr:row>2</xdr:row>
                    <xdr:rowOff>152400</xdr:rowOff>
                  </from>
                  <to>
                    <xdr:col>254</xdr:col>
                    <xdr:colOff>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1" r:id="rId139" name="Check Box 175">
              <controlPr defaultSize="0" autoFill="0" autoLine="0" autoPict="0">
                <anchor moveWithCells="1">
                  <from>
                    <xdr:col>253</xdr:col>
                    <xdr:colOff>247650</xdr:colOff>
                    <xdr:row>2</xdr:row>
                    <xdr:rowOff>142875</xdr:rowOff>
                  </from>
                  <to>
                    <xdr:col>254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2" r:id="rId140" name="Check Box 176">
              <controlPr defaultSize="0" autoFill="0" autoLine="0" autoPict="0">
                <anchor moveWithCells="1">
                  <from>
                    <xdr:col>253</xdr:col>
                    <xdr:colOff>247650</xdr:colOff>
                    <xdr:row>2</xdr:row>
                    <xdr:rowOff>152400</xdr:rowOff>
                  </from>
                  <to>
                    <xdr:col>254</xdr:col>
                    <xdr:colOff>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3" r:id="rId141" name="Check Box 177">
              <controlPr defaultSize="0" autoFill="0" autoLine="0" autoPict="0">
                <anchor moveWithCells="1">
                  <from>
                    <xdr:col>253</xdr:col>
                    <xdr:colOff>247650</xdr:colOff>
                    <xdr:row>2</xdr:row>
                    <xdr:rowOff>142875</xdr:rowOff>
                  </from>
                  <to>
                    <xdr:col>254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4" r:id="rId142" name="Check Box 178">
              <controlPr defaultSize="0" autoFill="0" autoLine="0" autoPict="0">
                <anchor moveWithCells="1">
                  <from>
                    <xdr:col>253</xdr:col>
                    <xdr:colOff>247650</xdr:colOff>
                    <xdr:row>2</xdr:row>
                    <xdr:rowOff>152400</xdr:rowOff>
                  </from>
                  <to>
                    <xdr:col>254</xdr:col>
                    <xdr:colOff>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5" r:id="rId143" name="Check Box 179">
              <controlPr defaultSize="0" autoFill="0" autoLine="0" autoPict="0">
                <anchor moveWithCells="1">
                  <from>
                    <xdr:col>253</xdr:col>
                    <xdr:colOff>247650</xdr:colOff>
                    <xdr:row>2</xdr:row>
                    <xdr:rowOff>142875</xdr:rowOff>
                  </from>
                  <to>
                    <xdr:col>254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6" r:id="rId144" name="Check Box 180">
              <controlPr defaultSize="0" autoFill="0" autoLine="0" autoPict="0">
                <anchor moveWithCells="1">
                  <from>
                    <xdr:col>253</xdr:col>
                    <xdr:colOff>247650</xdr:colOff>
                    <xdr:row>2</xdr:row>
                    <xdr:rowOff>152400</xdr:rowOff>
                  </from>
                  <to>
                    <xdr:col>254</xdr:col>
                    <xdr:colOff>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7" r:id="rId145" name="Check Box 181">
              <controlPr defaultSize="0" autoFill="0" autoLine="0" autoPict="0">
                <anchor moveWithCells="1">
                  <from>
                    <xdr:col>253</xdr:col>
                    <xdr:colOff>247650</xdr:colOff>
                    <xdr:row>2</xdr:row>
                    <xdr:rowOff>142875</xdr:rowOff>
                  </from>
                  <to>
                    <xdr:col>254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8" r:id="rId146" name="Check Box 182">
              <controlPr defaultSize="0" autoFill="0" autoLine="0" autoPict="0">
                <anchor moveWithCells="1">
                  <from>
                    <xdr:col>253</xdr:col>
                    <xdr:colOff>247650</xdr:colOff>
                    <xdr:row>2</xdr:row>
                    <xdr:rowOff>152400</xdr:rowOff>
                  </from>
                  <to>
                    <xdr:col>254</xdr:col>
                    <xdr:colOff>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9" r:id="rId147" name="Check Box 183">
              <controlPr defaultSize="0" autoFill="0" autoLine="0" autoPict="0">
                <anchor moveWithCells="1">
                  <from>
                    <xdr:col>253</xdr:col>
                    <xdr:colOff>247650</xdr:colOff>
                    <xdr:row>2</xdr:row>
                    <xdr:rowOff>142875</xdr:rowOff>
                  </from>
                  <to>
                    <xdr:col>254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0" r:id="rId148" name="Check Box 184">
              <controlPr defaultSize="0" autoFill="0" autoLine="0" autoPict="0">
                <anchor moveWithCells="1">
                  <from>
                    <xdr:col>253</xdr:col>
                    <xdr:colOff>247650</xdr:colOff>
                    <xdr:row>2</xdr:row>
                    <xdr:rowOff>152400</xdr:rowOff>
                  </from>
                  <to>
                    <xdr:col>254</xdr:col>
                    <xdr:colOff>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1" r:id="rId149" name="Check Box 185">
              <controlPr defaultSize="0" autoFill="0" autoLine="0" autoPict="0">
                <anchor moveWithCells="1">
                  <from>
                    <xdr:col>253</xdr:col>
                    <xdr:colOff>247650</xdr:colOff>
                    <xdr:row>2</xdr:row>
                    <xdr:rowOff>142875</xdr:rowOff>
                  </from>
                  <to>
                    <xdr:col>254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2" r:id="rId150" name="Check Box 186">
              <controlPr defaultSize="0" autoFill="0" autoLine="0" autoPict="0">
                <anchor moveWithCells="1">
                  <from>
                    <xdr:col>253</xdr:col>
                    <xdr:colOff>247650</xdr:colOff>
                    <xdr:row>2</xdr:row>
                    <xdr:rowOff>152400</xdr:rowOff>
                  </from>
                  <to>
                    <xdr:col>254</xdr:col>
                    <xdr:colOff>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3" r:id="rId151" name="Check Box 187">
              <controlPr defaultSize="0" autoFill="0" autoLine="0" autoPict="0">
                <anchor moveWithCells="1">
                  <from>
                    <xdr:col>253</xdr:col>
                    <xdr:colOff>247650</xdr:colOff>
                    <xdr:row>2</xdr:row>
                    <xdr:rowOff>142875</xdr:rowOff>
                  </from>
                  <to>
                    <xdr:col>254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4" r:id="rId152" name="Check Box 188">
              <controlPr defaultSize="0" autoFill="0" autoLine="0" autoPict="0">
                <anchor moveWithCells="1">
                  <from>
                    <xdr:col>8</xdr:col>
                    <xdr:colOff>552450</xdr:colOff>
                    <xdr:row>2</xdr:row>
                    <xdr:rowOff>200025</xdr:rowOff>
                  </from>
                  <to>
                    <xdr:col>9</xdr:col>
                    <xdr:colOff>171450</xdr:colOff>
                    <xdr:row>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5" r:id="rId153" name="Check Box 189">
              <controlPr defaultSize="0" autoFill="0" autoLine="0" autoPict="0">
                <anchor moveWithCells="1">
                  <from>
                    <xdr:col>10</xdr:col>
                    <xdr:colOff>361950</xdr:colOff>
                    <xdr:row>2</xdr:row>
                    <xdr:rowOff>190500</xdr:rowOff>
                  </from>
                  <to>
                    <xdr:col>11</xdr:col>
                    <xdr:colOff>114300</xdr:colOff>
                    <xdr:row>4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80"/>
  <sheetViews>
    <sheetView showGridLines="0" view="pageBreakPreview" topLeftCell="B1" zoomScaleNormal="100" zoomScaleSheetLayoutView="100" workbookViewId="0">
      <selection activeCell="O13" sqref="O13"/>
    </sheetView>
  </sheetViews>
  <sheetFormatPr defaultRowHeight="12.75" x14ac:dyDescent="0.2"/>
  <cols>
    <col min="1" max="1" width="0.42578125" customWidth="1"/>
    <col min="2" max="2" width="13.85546875" customWidth="1"/>
    <col min="4" max="15" width="7.42578125" customWidth="1"/>
    <col min="16" max="16" width="9.5703125" customWidth="1"/>
    <col min="17" max="17" width="13.140625" customWidth="1"/>
    <col min="18" max="18" width="13.5703125" customWidth="1"/>
    <col min="19" max="19" width="1.140625" customWidth="1"/>
    <col min="21" max="21" width="15.42578125" customWidth="1"/>
    <col min="22" max="22" width="11.28515625" customWidth="1"/>
    <col min="23" max="23" width="10.42578125" customWidth="1"/>
    <col min="24" max="24" width="10.140625" customWidth="1"/>
  </cols>
  <sheetData>
    <row r="1" spans="2:21" ht="23.25" x14ac:dyDescent="0.5">
      <c r="B1" s="590" t="s">
        <v>865</v>
      </c>
    </row>
    <row r="2" spans="2:21" ht="9.75" customHeight="1" x14ac:dyDescent="0.5">
      <c r="B2" s="45"/>
    </row>
    <row r="3" spans="2:21" ht="24.75" thickBot="1" x14ac:dyDescent="0.6">
      <c r="B3" s="1302" t="s">
        <v>866</v>
      </c>
      <c r="C3" s="1302"/>
      <c r="D3" s="1302"/>
      <c r="E3" s="1302"/>
      <c r="F3" s="1302"/>
      <c r="G3" s="1302"/>
      <c r="H3" s="1302"/>
      <c r="I3" s="1302"/>
      <c r="J3" s="1302"/>
      <c r="K3" s="1302"/>
      <c r="L3" s="1302"/>
      <c r="M3" s="1302"/>
      <c r="N3" s="1302"/>
      <c r="O3" s="1302"/>
      <c r="P3" s="1302"/>
      <c r="Q3" s="1302"/>
      <c r="R3" s="1302"/>
    </row>
    <row r="4" spans="2:21" ht="37.5" customHeight="1" x14ac:dyDescent="0.45">
      <c r="B4" s="108" t="s">
        <v>294</v>
      </c>
      <c r="C4" s="108" t="s">
        <v>296</v>
      </c>
      <c r="D4" s="1078" t="s">
        <v>297</v>
      </c>
      <c r="E4" s="1079"/>
      <c r="F4" s="1079"/>
      <c r="G4" s="1079"/>
      <c r="H4" s="1079"/>
      <c r="I4" s="1079"/>
      <c r="J4" s="1079"/>
      <c r="K4" s="1079"/>
      <c r="L4" s="1079"/>
      <c r="M4" s="1079"/>
      <c r="N4" s="1079"/>
      <c r="O4" s="1079"/>
      <c r="P4" s="1080"/>
      <c r="Q4" s="117" t="s">
        <v>298</v>
      </c>
      <c r="R4" s="119" t="s">
        <v>460</v>
      </c>
    </row>
    <row r="5" spans="2:21" ht="19.5" thickBot="1" x14ac:dyDescent="0.5">
      <c r="B5" s="109" t="s">
        <v>295</v>
      </c>
      <c r="C5" s="109"/>
      <c r="D5" s="110" t="s">
        <v>229</v>
      </c>
      <c r="E5" s="111" t="s">
        <v>230</v>
      </c>
      <c r="F5" s="111" t="s">
        <v>231</v>
      </c>
      <c r="G5" s="111" t="s">
        <v>232</v>
      </c>
      <c r="H5" s="111" t="s">
        <v>233</v>
      </c>
      <c r="I5" s="111" t="s">
        <v>234</v>
      </c>
      <c r="J5" s="111" t="s">
        <v>235</v>
      </c>
      <c r="K5" s="111" t="s">
        <v>236</v>
      </c>
      <c r="L5" s="111" t="s">
        <v>237</v>
      </c>
      <c r="M5" s="111" t="s">
        <v>238</v>
      </c>
      <c r="N5" s="111" t="s">
        <v>239</v>
      </c>
      <c r="O5" s="111" t="s">
        <v>240</v>
      </c>
      <c r="P5" s="112" t="s">
        <v>273</v>
      </c>
      <c r="Q5" s="118" t="s">
        <v>299</v>
      </c>
      <c r="R5" s="120" t="s">
        <v>300</v>
      </c>
    </row>
    <row r="6" spans="2:21" ht="18" customHeight="1" x14ac:dyDescent="0.45">
      <c r="B6" s="814" t="s">
        <v>301</v>
      </c>
      <c r="C6" s="815" t="s">
        <v>303</v>
      </c>
      <c r="D6" s="816"/>
      <c r="E6" s="817"/>
      <c r="F6" s="817"/>
      <c r="G6" s="817"/>
      <c r="H6" s="817"/>
      <c r="I6" s="817"/>
      <c r="J6" s="817"/>
      <c r="K6" s="817"/>
      <c r="L6" s="817"/>
      <c r="M6" s="817"/>
      <c r="N6" s="817"/>
      <c r="O6" s="817"/>
      <c r="P6" s="308">
        <f>SUM(D6:O6)</f>
        <v>0</v>
      </c>
      <c r="Q6" s="818">
        <f>'เชื้อเพลิง ww'!Q7</f>
        <v>0</v>
      </c>
      <c r="R6" s="150">
        <f>P6*Q6</f>
        <v>0</v>
      </c>
    </row>
    <row r="7" spans="2:21" ht="18" customHeight="1" x14ac:dyDescent="0.45">
      <c r="B7" s="814" t="s">
        <v>673</v>
      </c>
      <c r="C7" s="819" t="s">
        <v>304</v>
      </c>
      <c r="D7" s="392"/>
      <c r="E7" s="393"/>
      <c r="F7" s="393"/>
      <c r="G7" s="393"/>
      <c r="H7" s="393"/>
      <c r="I7" s="393"/>
      <c r="J7" s="393"/>
      <c r="K7" s="393"/>
      <c r="L7" s="393"/>
      <c r="M7" s="393"/>
      <c r="N7" s="393"/>
      <c r="O7" s="393"/>
      <c r="P7" s="393">
        <f t="shared" ref="P7:P19" si="0">SUM(D7:O7)</f>
        <v>0</v>
      </c>
      <c r="Q7" s="820"/>
      <c r="R7" s="151"/>
    </row>
    <row r="8" spans="2:21" ht="18" customHeight="1" x14ac:dyDescent="0.45">
      <c r="B8" s="1303" t="s">
        <v>305</v>
      </c>
      <c r="C8" s="819" t="s">
        <v>303</v>
      </c>
      <c r="D8" s="816"/>
      <c r="E8" s="817"/>
      <c r="F8" s="817"/>
      <c r="G8" s="817"/>
      <c r="H8" s="817"/>
      <c r="I8" s="817"/>
      <c r="J8" s="817"/>
      <c r="K8" s="817"/>
      <c r="L8" s="817"/>
      <c r="M8" s="817"/>
      <c r="N8" s="817"/>
      <c r="O8" s="817"/>
      <c r="P8" s="308">
        <f t="shared" si="0"/>
        <v>0</v>
      </c>
      <c r="Q8" s="816">
        <f>'เชื้อเพลิง ww'!Q9</f>
        <v>0</v>
      </c>
      <c r="R8" s="150">
        <f>P8*Q8</f>
        <v>0</v>
      </c>
    </row>
    <row r="9" spans="2:21" ht="18" customHeight="1" x14ac:dyDescent="0.45">
      <c r="B9" s="1304"/>
      <c r="C9" s="819" t="s">
        <v>304</v>
      </c>
      <c r="D9" s="816"/>
      <c r="E9" s="817"/>
      <c r="F9" s="817"/>
      <c r="G9" s="817"/>
      <c r="H9" s="817"/>
      <c r="I9" s="817"/>
      <c r="J9" s="817"/>
      <c r="K9" s="817"/>
      <c r="L9" s="817"/>
      <c r="M9" s="817"/>
      <c r="N9" s="817"/>
      <c r="O9" s="817"/>
      <c r="P9" s="308">
        <f t="shared" si="0"/>
        <v>0</v>
      </c>
      <c r="Q9" s="820"/>
      <c r="R9" s="151"/>
    </row>
    <row r="10" spans="2:21" ht="18" customHeight="1" x14ac:dyDescent="0.45">
      <c r="B10" s="1305" t="s">
        <v>306</v>
      </c>
      <c r="C10" s="819" t="s">
        <v>307</v>
      </c>
      <c r="D10" s="816"/>
      <c r="E10" s="817"/>
      <c r="F10" s="817"/>
      <c r="G10" s="817"/>
      <c r="H10" s="817"/>
      <c r="I10" s="817"/>
      <c r="J10" s="817"/>
      <c r="K10" s="817"/>
      <c r="L10" s="817"/>
      <c r="M10" s="817"/>
      <c r="N10" s="817"/>
      <c r="O10" s="817"/>
      <c r="P10" s="308">
        <f t="shared" si="0"/>
        <v>0</v>
      </c>
      <c r="Q10" s="822">
        <f>'เชื้อเพลิง ww'!Q11</f>
        <v>0</v>
      </c>
      <c r="R10" s="150">
        <f>P10*Q10</f>
        <v>0</v>
      </c>
    </row>
    <row r="11" spans="2:21" ht="18" customHeight="1" x14ac:dyDescent="0.45">
      <c r="B11" s="1305"/>
      <c r="C11" s="819" t="s">
        <v>304</v>
      </c>
      <c r="D11" s="816"/>
      <c r="E11" s="817"/>
      <c r="F11" s="817"/>
      <c r="G11" s="817"/>
      <c r="H11" s="817"/>
      <c r="I11" s="817"/>
      <c r="J11" s="817"/>
      <c r="K11" s="817"/>
      <c r="L11" s="817"/>
      <c r="M11" s="817"/>
      <c r="N11" s="817"/>
      <c r="O11" s="817"/>
      <c r="P11" s="308">
        <f t="shared" si="0"/>
        <v>0</v>
      </c>
      <c r="Q11" s="820"/>
      <c r="R11" s="151"/>
    </row>
    <row r="12" spans="2:21" ht="18" customHeight="1" x14ac:dyDescent="0.45">
      <c r="B12" s="1303" t="s">
        <v>308</v>
      </c>
      <c r="C12" s="819" t="s">
        <v>309</v>
      </c>
      <c r="D12" s="501"/>
      <c r="E12" s="502"/>
      <c r="F12" s="502"/>
      <c r="G12" s="502"/>
      <c r="H12" s="502"/>
      <c r="I12" s="502"/>
      <c r="J12" s="502"/>
      <c r="K12" s="502"/>
      <c r="L12" s="502"/>
      <c r="M12" s="502"/>
      <c r="N12" s="502"/>
      <c r="O12" s="502"/>
      <c r="P12" s="308">
        <f t="shared" si="0"/>
        <v>0</v>
      </c>
      <c r="Q12" s="823">
        <f>'เชื้อเพลิง ww'!Q13</f>
        <v>0</v>
      </c>
      <c r="R12" s="150">
        <f>P12*Q12</f>
        <v>0</v>
      </c>
      <c r="U12" s="774"/>
    </row>
    <row r="13" spans="2:21" ht="18" customHeight="1" x14ac:dyDescent="0.45">
      <c r="B13" s="1304"/>
      <c r="C13" s="819" t="s">
        <v>304</v>
      </c>
      <c r="D13" s="501"/>
      <c r="E13" s="502"/>
      <c r="F13" s="502"/>
      <c r="G13" s="502"/>
      <c r="H13" s="502"/>
      <c r="I13" s="502"/>
      <c r="J13" s="502"/>
      <c r="K13" s="502"/>
      <c r="L13" s="502"/>
      <c r="M13" s="502"/>
      <c r="N13" s="502"/>
      <c r="O13" s="502"/>
      <c r="P13" s="308">
        <f t="shared" si="0"/>
        <v>0</v>
      </c>
      <c r="Q13" s="820"/>
      <c r="R13" s="151"/>
    </row>
    <row r="14" spans="2:21" ht="18" customHeight="1" x14ac:dyDescent="0.45">
      <c r="B14" s="814" t="s">
        <v>310</v>
      </c>
      <c r="C14" s="819" t="s">
        <v>311</v>
      </c>
      <c r="D14" s="816"/>
      <c r="E14" s="817"/>
      <c r="F14" s="817"/>
      <c r="G14" s="817"/>
      <c r="H14" s="817"/>
      <c r="I14" s="817"/>
      <c r="J14" s="817"/>
      <c r="K14" s="817"/>
      <c r="L14" s="817"/>
      <c r="M14" s="817"/>
      <c r="N14" s="817"/>
      <c r="O14" s="817"/>
      <c r="P14" s="308">
        <f t="shared" si="0"/>
        <v>0</v>
      </c>
      <c r="Q14" s="822">
        <f>'เชื้อเพลิง ww'!Q15</f>
        <v>0</v>
      </c>
      <c r="R14" s="150">
        <f>P14*Q14</f>
        <v>0</v>
      </c>
    </row>
    <row r="15" spans="2:21" ht="18" customHeight="1" x14ac:dyDescent="0.45">
      <c r="B15" s="814" t="s">
        <v>302</v>
      </c>
      <c r="C15" s="819" t="s">
        <v>304</v>
      </c>
      <c r="D15" s="816"/>
      <c r="E15" s="817"/>
      <c r="F15" s="817"/>
      <c r="G15" s="817"/>
      <c r="H15" s="817"/>
      <c r="I15" s="817"/>
      <c r="J15" s="817"/>
      <c r="K15" s="817"/>
      <c r="L15" s="817"/>
      <c r="M15" s="817"/>
      <c r="N15" s="817"/>
      <c r="O15" s="817"/>
      <c r="P15" s="308">
        <f t="shared" si="0"/>
        <v>0</v>
      </c>
      <c r="Q15" s="820"/>
      <c r="R15" s="151"/>
    </row>
    <row r="16" spans="2:21" ht="18" customHeight="1" x14ac:dyDescent="0.45">
      <c r="B16" s="824" t="s">
        <v>700</v>
      </c>
      <c r="C16" s="819" t="s">
        <v>311</v>
      </c>
      <c r="D16" s="816"/>
      <c r="E16" s="817"/>
      <c r="F16" s="817"/>
      <c r="G16" s="817"/>
      <c r="H16" s="817"/>
      <c r="I16" s="817"/>
      <c r="J16" s="817"/>
      <c r="K16" s="817"/>
      <c r="L16" s="817"/>
      <c r="M16" s="817"/>
      <c r="N16" s="817"/>
      <c r="O16" s="817"/>
      <c r="P16" s="308">
        <f t="shared" si="0"/>
        <v>0</v>
      </c>
      <c r="Q16" s="822">
        <f>'เชื้อเพลิง ww'!Q17</f>
        <v>0</v>
      </c>
      <c r="R16" s="150">
        <f>P16*Q16</f>
        <v>0</v>
      </c>
      <c r="U16" s="175">
        <f>D12*Q12</f>
        <v>0</v>
      </c>
    </row>
    <row r="17" spans="2:21" ht="18" customHeight="1" x14ac:dyDescent="0.45">
      <c r="B17" s="821" t="s">
        <v>312</v>
      </c>
      <c r="C17" s="819" t="s">
        <v>304</v>
      </c>
      <c r="D17" s="816"/>
      <c r="E17" s="817"/>
      <c r="F17" s="817"/>
      <c r="G17" s="817"/>
      <c r="H17" s="817"/>
      <c r="I17" s="817"/>
      <c r="J17" s="817"/>
      <c r="K17" s="817"/>
      <c r="L17" s="817"/>
      <c r="M17" s="817"/>
      <c r="N17" s="817"/>
      <c r="O17" s="817"/>
      <c r="P17" s="308">
        <f t="shared" si="0"/>
        <v>0</v>
      </c>
      <c r="Q17" s="820"/>
      <c r="R17" s="151"/>
      <c r="U17" s="175">
        <f>E12*Q12</f>
        <v>0</v>
      </c>
    </row>
    <row r="18" spans="2:21" ht="18" customHeight="1" x14ac:dyDescent="0.45">
      <c r="B18" s="1305" t="s">
        <v>699</v>
      </c>
      <c r="C18" s="819" t="s">
        <v>326</v>
      </c>
      <c r="D18" s="816"/>
      <c r="E18" s="817"/>
      <c r="F18" s="817"/>
      <c r="G18" s="817"/>
      <c r="H18" s="817"/>
      <c r="I18" s="817"/>
      <c r="J18" s="817"/>
      <c r="K18" s="817"/>
      <c r="L18" s="817"/>
      <c r="M18" s="817"/>
      <c r="N18" s="817"/>
      <c r="O18" s="817"/>
      <c r="P18" s="308">
        <f t="shared" si="0"/>
        <v>0</v>
      </c>
      <c r="Q18" s="822">
        <f>'เชื้อเพลิง ww'!Q19</f>
        <v>0</v>
      </c>
      <c r="R18" s="150">
        <f>P18*Q18</f>
        <v>0</v>
      </c>
      <c r="U18" s="175">
        <f>F12*Q12</f>
        <v>0</v>
      </c>
    </row>
    <row r="19" spans="2:21" ht="18" customHeight="1" thickBot="1" x14ac:dyDescent="0.5">
      <c r="B19" s="1306"/>
      <c r="C19" s="825" t="s">
        <v>304</v>
      </c>
      <c r="D19" s="816"/>
      <c r="E19" s="817"/>
      <c r="F19" s="817"/>
      <c r="G19" s="817"/>
      <c r="H19" s="817"/>
      <c r="I19" s="817"/>
      <c r="J19" s="817"/>
      <c r="K19" s="817"/>
      <c r="L19" s="817"/>
      <c r="M19" s="817"/>
      <c r="N19" s="817"/>
      <c r="O19" s="817"/>
      <c r="P19" s="308">
        <f t="shared" si="0"/>
        <v>0</v>
      </c>
      <c r="Q19" s="826"/>
      <c r="R19" s="152"/>
      <c r="U19" s="175">
        <f>G12*Q12</f>
        <v>0</v>
      </c>
    </row>
    <row r="20" spans="2:21" ht="19.5" customHeight="1" thickBot="1" x14ac:dyDescent="0.5">
      <c r="B20" s="1307" t="s">
        <v>314</v>
      </c>
      <c r="C20" s="1308"/>
      <c r="D20" s="1308"/>
      <c r="E20" s="1308"/>
      <c r="F20" s="1308"/>
      <c r="G20" s="1308"/>
      <c r="H20" s="1308"/>
      <c r="I20" s="1308"/>
      <c r="J20" s="1308"/>
      <c r="K20" s="1308"/>
      <c r="L20" s="1308"/>
      <c r="M20" s="1308"/>
      <c r="N20" s="1308"/>
      <c r="O20" s="1308"/>
      <c r="P20" s="1308"/>
      <c r="Q20" s="1308"/>
      <c r="R20" s="296"/>
      <c r="U20" s="175">
        <f>H12*Q12</f>
        <v>0</v>
      </c>
    </row>
    <row r="21" spans="2:21" ht="18.75" x14ac:dyDescent="0.45">
      <c r="B21" s="1309" t="s">
        <v>315</v>
      </c>
      <c r="C21" s="815" t="s">
        <v>313</v>
      </c>
      <c r="D21" s="827"/>
      <c r="E21" s="828"/>
      <c r="F21" s="828"/>
      <c r="G21" s="828"/>
      <c r="H21" s="828"/>
      <c r="I21" s="828"/>
      <c r="J21" s="828"/>
      <c r="K21" s="828"/>
      <c r="L21" s="828"/>
      <c r="M21" s="828"/>
      <c r="N21" s="828"/>
      <c r="O21" s="828"/>
      <c r="P21" s="307">
        <f>SUM(D21:O21)</f>
        <v>0</v>
      </c>
      <c r="Q21" s="829">
        <f>'เชื้อเพลิง ww'!Q22</f>
        <v>0</v>
      </c>
      <c r="R21" s="715">
        <f>P21*Q21</f>
        <v>0</v>
      </c>
      <c r="U21" s="175">
        <f>I12*Q12</f>
        <v>0</v>
      </c>
    </row>
    <row r="22" spans="2:21" ht="19.5" thickBot="1" x14ac:dyDescent="0.5">
      <c r="B22" s="1306"/>
      <c r="C22" s="825" t="s">
        <v>304</v>
      </c>
      <c r="D22" s="830"/>
      <c r="E22" s="831"/>
      <c r="F22" s="831"/>
      <c r="G22" s="831"/>
      <c r="H22" s="831"/>
      <c r="I22" s="831"/>
      <c r="J22" s="831"/>
      <c r="K22" s="831"/>
      <c r="L22" s="831"/>
      <c r="M22" s="831"/>
      <c r="N22" s="831"/>
      <c r="O22" s="831"/>
      <c r="P22" s="309">
        <f>SUM(D22:O22)</f>
        <v>0</v>
      </c>
      <c r="Q22" s="832"/>
      <c r="R22" s="161"/>
      <c r="U22" s="175">
        <f>J12*Q12</f>
        <v>0</v>
      </c>
    </row>
    <row r="23" spans="2:21" ht="19.5" customHeight="1" thickBot="1" x14ac:dyDescent="0.5">
      <c r="B23" s="1082" t="s">
        <v>316</v>
      </c>
      <c r="C23" s="1083"/>
      <c r="D23" s="1083"/>
      <c r="E23" s="1083"/>
      <c r="F23" s="1083"/>
      <c r="G23" s="1083"/>
      <c r="H23" s="1083"/>
      <c r="I23" s="1083"/>
      <c r="J23" s="1083"/>
      <c r="K23" s="1083"/>
      <c r="L23" s="1083"/>
      <c r="M23" s="1083"/>
      <c r="N23" s="1083"/>
      <c r="O23" s="1083"/>
      <c r="P23" s="1083"/>
      <c r="Q23" s="1083"/>
      <c r="R23" s="387">
        <f>R21</f>
        <v>0</v>
      </c>
      <c r="U23" s="175">
        <f>K12*Q12</f>
        <v>0</v>
      </c>
    </row>
    <row r="24" spans="2:21" ht="19.5" customHeight="1" thickBot="1" x14ac:dyDescent="0.5">
      <c r="B24" s="1082" t="s">
        <v>317</v>
      </c>
      <c r="C24" s="1083"/>
      <c r="D24" s="1083"/>
      <c r="E24" s="1083"/>
      <c r="F24" s="1083"/>
      <c r="G24" s="1083"/>
      <c r="H24" s="1083"/>
      <c r="I24" s="1083"/>
      <c r="J24" s="1083"/>
      <c r="K24" s="1083"/>
      <c r="L24" s="1083"/>
      <c r="M24" s="1083"/>
      <c r="N24" s="1083"/>
      <c r="O24" s="1083"/>
      <c r="P24" s="1083"/>
      <c r="Q24" s="1083"/>
      <c r="R24" s="387">
        <f>R20+R23</f>
        <v>0</v>
      </c>
      <c r="U24" s="175">
        <f>L12*Q12</f>
        <v>0</v>
      </c>
    </row>
    <row r="25" spans="2:21" ht="18.75" x14ac:dyDescent="0.45">
      <c r="B25" s="46" t="s">
        <v>318</v>
      </c>
      <c r="U25" s="175">
        <f>M12*Q12</f>
        <v>0</v>
      </c>
    </row>
    <row r="26" spans="2:21" x14ac:dyDescent="0.2">
      <c r="U26" s="175">
        <f>N12*Q12</f>
        <v>0</v>
      </c>
    </row>
    <row r="27" spans="2:21" x14ac:dyDescent="0.2">
      <c r="U27" s="175">
        <f>O12*Q12</f>
        <v>0</v>
      </c>
    </row>
    <row r="28" spans="2:21" x14ac:dyDescent="0.2">
      <c r="U28" s="175">
        <f>SUM(U16:U27)</f>
        <v>0</v>
      </c>
    </row>
    <row r="29" spans="2:21" ht="37.5" customHeight="1" x14ac:dyDescent="0.2"/>
    <row r="31" spans="2:21" ht="18" customHeight="1" x14ac:dyDescent="0.2"/>
    <row r="32" spans="2:21" ht="18" customHeight="1" x14ac:dyDescent="0.2"/>
    <row r="33" ht="18" customHeight="1" x14ac:dyDescent="0.2"/>
    <row r="34" ht="18" customHeight="1" x14ac:dyDescent="0.2"/>
    <row r="35" ht="18" customHeight="1" x14ac:dyDescent="0.2"/>
    <row r="36" ht="18" customHeight="1" x14ac:dyDescent="0.2"/>
    <row r="37" ht="18" customHeight="1" x14ac:dyDescent="0.2"/>
    <row r="38" ht="18" customHeight="1" x14ac:dyDescent="0.2"/>
    <row r="39" ht="18" customHeight="1" x14ac:dyDescent="0.2"/>
    <row r="40" ht="18" customHeight="1" x14ac:dyDescent="0.2"/>
    <row r="41" ht="18" customHeight="1" x14ac:dyDescent="0.2"/>
    <row r="42" ht="18" customHeight="1" x14ac:dyDescent="0.2"/>
    <row r="43" ht="18" customHeight="1" x14ac:dyDescent="0.2"/>
    <row r="44" ht="18" customHeight="1" x14ac:dyDescent="0.2"/>
    <row r="45" ht="19.5" customHeight="1" x14ac:dyDescent="0.2"/>
    <row r="48" ht="19.5" customHeight="1" x14ac:dyDescent="0.2"/>
    <row r="49" spans="4:15" ht="19.5" customHeight="1" x14ac:dyDescent="0.2"/>
    <row r="51" spans="4:15" ht="18.75" hidden="1" customHeight="1" x14ac:dyDescent="0.2"/>
    <row r="52" spans="4:15" hidden="1" x14ac:dyDescent="0.2"/>
    <row r="53" spans="4:15" hidden="1" x14ac:dyDescent="0.2"/>
    <row r="54" spans="4:15" hidden="1" x14ac:dyDescent="0.2">
      <c r="D54">
        <f>D6*$Q$6</f>
        <v>0</v>
      </c>
      <c r="E54">
        <f t="shared" ref="E54:O54" si="1">E6*$Q$6</f>
        <v>0</v>
      </c>
      <c r="F54">
        <f t="shared" si="1"/>
        <v>0</v>
      </c>
      <c r="G54">
        <f t="shared" si="1"/>
        <v>0</v>
      </c>
      <c r="H54">
        <f t="shared" si="1"/>
        <v>0</v>
      </c>
      <c r="I54">
        <f t="shared" si="1"/>
        <v>0</v>
      </c>
      <c r="J54">
        <f t="shared" si="1"/>
        <v>0</v>
      </c>
      <c r="K54">
        <f t="shared" si="1"/>
        <v>0</v>
      </c>
      <c r="L54">
        <f t="shared" si="1"/>
        <v>0</v>
      </c>
      <c r="M54">
        <f t="shared" si="1"/>
        <v>0</v>
      </c>
      <c r="N54">
        <f t="shared" si="1"/>
        <v>0</v>
      </c>
      <c r="O54">
        <f t="shared" si="1"/>
        <v>0</v>
      </c>
    </row>
    <row r="55" spans="4:15" hidden="1" x14ac:dyDescent="0.2">
      <c r="D55">
        <f>D8*$Q$8</f>
        <v>0</v>
      </c>
      <c r="E55">
        <f t="shared" ref="E55:O55" si="2">E8*$Q$8</f>
        <v>0</v>
      </c>
      <c r="F55">
        <f t="shared" si="2"/>
        <v>0</v>
      </c>
      <c r="G55">
        <f t="shared" si="2"/>
        <v>0</v>
      </c>
      <c r="H55">
        <f t="shared" si="2"/>
        <v>0</v>
      </c>
      <c r="I55">
        <f t="shared" si="2"/>
        <v>0</v>
      </c>
      <c r="J55">
        <f t="shared" si="2"/>
        <v>0</v>
      </c>
      <c r="K55">
        <f t="shared" si="2"/>
        <v>0</v>
      </c>
      <c r="L55">
        <f t="shared" si="2"/>
        <v>0</v>
      </c>
      <c r="M55">
        <f t="shared" si="2"/>
        <v>0</v>
      </c>
      <c r="N55">
        <f t="shared" si="2"/>
        <v>0</v>
      </c>
      <c r="O55">
        <f t="shared" si="2"/>
        <v>0</v>
      </c>
    </row>
    <row r="56" spans="4:15" hidden="1" x14ac:dyDescent="0.2">
      <c r="D56">
        <f>D10*$Q$10</f>
        <v>0</v>
      </c>
      <c r="E56">
        <f t="shared" ref="E56:O56" si="3">E10*$Q$10</f>
        <v>0</v>
      </c>
      <c r="F56">
        <f t="shared" si="3"/>
        <v>0</v>
      </c>
      <c r="G56">
        <f t="shared" si="3"/>
        <v>0</v>
      </c>
      <c r="H56">
        <f t="shared" si="3"/>
        <v>0</v>
      </c>
      <c r="I56">
        <f t="shared" si="3"/>
        <v>0</v>
      </c>
      <c r="J56">
        <f t="shared" si="3"/>
        <v>0</v>
      </c>
      <c r="K56">
        <f t="shared" si="3"/>
        <v>0</v>
      </c>
      <c r="L56">
        <f t="shared" si="3"/>
        <v>0</v>
      </c>
      <c r="M56">
        <f t="shared" si="3"/>
        <v>0</v>
      </c>
      <c r="N56">
        <f t="shared" si="3"/>
        <v>0</v>
      </c>
      <c r="O56">
        <f t="shared" si="3"/>
        <v>0</v>
      </c>
    </row>
    <row r="57" spans="4:15" hidden="1" x14ac:dyDescent="0.2">
      <c r="D57">
        <f>D12*$Q$12</f>
        <v>0</v>
      </c>
      <c r="E57">
        <f t="shared" ref="E57:O57" si="4">E12*$Q$12</f>
        <v>0</v>
      </c>
      <c r="F57">
        <f t="shared" si="4"/>
        <v>0</v>
      </c>
      <c r="G57">
        <f t="shared" si="4"/>
        <v>0</v>
      </c>
      <c r="H57">
        <f t="shared" si="4"/>
        <v>0</v>
      </c>
      <c r="I57">
        <f t="shared" si="4"/>
        <v>0</v>
      </c>
      <c r="J57">
        <f t="shared" si="4"/>
        <v>0</v>
      </c>
      <c r="K57">
        <f t="shared" si="4"/>
        <v>0</v>
      </c>
      <c r="L57">
        <f t="shared" si="4"/>
        <v>0</v>
      </c>
      <c r="M57">
        <f t="shared" si="4"/>
        <v>0</v>
      </c>
      <c r="N57">
        <f t="shared" si="4"/>
        <v>0</v>
      </c>
      <c r="O57">
        <f t="shared" si="4"/>
        <v>0</v>
      </c>
    </row>
    <row r="58" spans="4:15" hidden="1" x14ac:dyDescent="0.2">
      <c r="D58">
        <f>D14*$Q$14</f>
        <v>0</v>
      </c>
      <c r="E58">
        <f t="shared" ref="E58:O58" si="5">E14*$Q$14</f>
        <v>0</v>
      </c>
      <c r="F58">
        <f t="shared" si="5"/>
        <v>0</v>
      </c>
      <c r="G58">
        <f t="shared" si="5"/>
        <v>0</v>
      </c>
      <c r="H58">
        <f t="shared" si="5"/>
        <v>0</v>
      </c>
      <c r="I58">
        <f t="shared" si="5"/>
        <v>0</v>
      </c>
      <c r="J58">
        <f t="shared" si="5"/>
        <v>0</v>
      </c>
      <c r="K58">
        <f t="shared" si="5"/>
        <v>0</v>
      </c>
      <c r="L58">
        <f t="shared" si="5"/>
        <v>0</v>
      </c>
      <c r="M58">
        <f t="shared" si="5"/>
        <v>0</v>
      </c>
      <c r="N58">
        <f t="shared" si="5"/>
        <v>0</v>
      </c>
      <c r="O58">
        <f t="shared" si="5"/>
        <v>0</v>
      </c>
    </row>
    <row r="59" spans="4:15" hidden="1" x14ac:dyDescent="0.2">
      <c r="D59">
        <f>D16*$Q$16</f>
        <v>0</v>
      </c>
      <c r="E59">
        <f t="shared" ref="E59:O59" si="6">E16*$Q$16</f>
        <v>0</v>
      </c>
      <c r="F59">
        <f t="shared" si="6"/>
        <v>0</v>
      </c>
      <c r="G59">
        <f t="shared" si="6"/>
        <v>0</v>
      </c>
      <c r="H59">
        <f t="shared" si="6"/>
        <v>0</v>
      </c>
      <c r="I59">
        <f t="shared" si="6"/>
        <v>0</v>
      </c>
      <c r="J59">
        <f t="shared" si="6"/>
        <v>0</v>
      </c>
      <c r="K59">
        <f t="shared" si="6"/>
        <v>0</v>
      </c>
      <c r="L59">
        <f t="shared" si="6"/>
        <v>0</v>
      </c>
      <c r="M59">
        <f t="shared" si="6"/>
        <v>0</v>
      </c>
      <c r="N59">
        <f t="shared" si="6"/>
        <v>0</v>
      </c>
      <c r="O59">
        <f t="shared" si="6"/>
        <v>0</v>
      </c>
    </row>
    <row r="60" spans="4:15" hidden="1" x14ac:dyDescent="0.2">
      <c r="D60">
        <f>D18*$Q$18</f>
        <v>0</v>
      </c>
      <c r="E60">
        <f t="shared" ref="E60:O60" si="7">E18*$Q$18</f>
        <v>0</v>
      </c>
      <c r="F60">
        <f t="shared" si="7"/>
        <v>0</v>
      </c>
      <c r="G60">
        <f t="shared" si="7"/>
        <v>0</v>
      </c>
      <c r="H60">
        <f t="shared" si="7"/>
        <v>0</v>
      </c>
      <c r="I60">
        <f t="shared" si="7"/>
        <v>0</v>
      </c>
      <c r="J60">
        <f t="shared" si="7"/>
        <v>0</v>
      </c>
      <c r="K60">
        <f t="shared" si="7"/>
        <v>0</v>
      </c>
      <c r="L60">
        <f t="shared" si="7"/>
        <v>0</v>
      </c>
      <c r="M60">
        <f t="shared" si="7"/>
        <v>0</v>
      </c>
      <c r="N60">
        <f t="shared" si="7"/>
        <v>0</v>
      </c>
      <c r="O60">
        <f t="shared" si="7"/>
        <v>0</v>
      </c>
    </row>
    <row r="61" spans="4:15" hidden="1" x14ac:dyDescent="0.2">
      <c r="D61">
        <f>D21*$Q$21</f>
        <v>0</v>
      </c>
      <c r="E61">
        <f t="shared" ref="E61:O61" si="8">E21*$Q$21</f>
        <v>0</v>
      </c>
      <c r="F61">
        <f t="shared" si="8"/>
        <v>0</v>
      </c>
      <c r="G61">
        <f t="shared" si="8"/>
        <v>0</v>
      </c>
      <c r="H61">
        <f t="shared" si="8"/>
        <v>0</v>
      </c>
      <c r="I61">
        <f t="shared" si="8"/>
        <v>0</v>
      </c>
      <c r="J61">
        <f t="shared" si="8"/>
        <v>0</v>
      </c>
      <c r="K61">
        <f t="shared" si="8"/>
        <v>0</v>
      </c>
      <c r="L61">
        <f t="shared" si="8"/>
        <v>0</v>
      </c>
      <c r="M61">
        <f t="shared" si="8"/>
        <v>0</v>
      </c>
      <c r="N61">
        <f t="shared" si="8"/>
        <v>0</v>
      </c>
      <c r="O61">
        <f t="shared" si="8"/>
        <v>0</v>
      </c>
    </row>
    <row r="62" spans="4:15" hidden="1" x14ac:dyDescent="0.2"/>
    <row r="63" spans="4:15" hidden="1" x14ac:dyDescent="0.2">
      <c r="D63" s="720">
        <f>SUM(D54:D61)</f>
        <v>0</v>
      </c>
      <c r="E63" s="720">
        <f t="shared" ref="E63:O63" si="9">SUM(E54:E61)</f>
        <v>0</v>
      </c>
      <c r="F63" s="720">
        <f t="shared" si="9"/>
        <v>0</v>
      </c>
      <c r="G63" s="720">
        <f t="shared" si="9"/>
        <v>0</v>
      </c>
      <c r="H63" s="720">
        <f t="shared" si="9"/>
        <v>0</v>
      </c>
      <c r="I63" s="720">
        <f t="shared" si="9"/>
        <v>0</v>
      </c>
      <c r="J63" s="720">
        <f t="shared" si="9"/>
        <v>0</v>
      </c>
      <c r="K63" s="720">
        <f t="shared" si="9"/>
        <v>0</v>
      </c>
      <c r="L63" s="720">
        <f t="shared" si="9"/>
        <v>0</v>
      </c>
      <c r="M63" s="720">
        <f t="shared" si="9"/>
        <v>0</v>
      </c>
      <c r="N63" s="720">
        <f t="shared" si="9"/>
        <v>0</v>
      </c>
      <c r="O63" s="720">
        <f t="shared" si="9"/>
        <v>0</v>
      </c>
    </row>
    <row r="64" spans="4:15" hidden="1" x14ac:dyDescent="0.2"/>
    <row r="65" spans="4:4" hidden="1" x14ac:dyDescent="0.2"/>
    <row r="66" spans="4:4" hidden="1" x14ac:dyDescent="0.2">
      <c r="D66">
        <f>D63</f>
        <v>0</v>
      </c>
    </row>
    <row r="67" spans="4:4" hidden="1" x14ac:dyDescent="0.2">
      <c r="D67">
        <f>E63</f>
        <v>0</v>
      </c>
    </row>
    <row r="68" spans="4:4" hidden="1" x14ac:dyDescent="0.2">
      <c r="D68">
        <f>F63</f>
        <v>0</v>
      </c>
    </row>
    <row r="69" spans="4:4" hidden="1" x14ac:dyDescent="0.2">
      <c r="D69">
        <f>G63</f>
        <v>0</v>
      </c>
    </row>
    <row r="70" spans="4:4" hidden="1" x14ac:dyDescent="0.2">
      <c r="D70">
        <f>H63</f>
        <v>0</v>
      </c>
    </row>
    <row r="71" spans="4:4" hidden="1" x14ac:dyDescent="0.2">
      <c r="D71">
        <f>I63</f>
        <v>0</v>
      </c>
    </row>
    <row r="72" spans="4:4" hidden="1" x14ac:dyDescent="0.2">
      <c r="D72">
        <f>J63</f>
        <v>0</v>
      </c>
    </row>
    <row r="73" spans="4:4" hidden="1" x14ac:dyDescent="0.2">
      <c r="D73">
        <f>K63</f>
        <v>0</v>
      </c>
    </row>
    <row r="74" spans="4:4" hidden="1" x14ac:dyDescent="0.2">
      <c r="D74">
        <f>L63</f>
        <v>0</v>
      </c>
    </row>
    <row r="75" spans="4:4" hidden="1" x14ac:dyDescent="0.2">
      <c r="D75">
        <f>M63</f>
        <v>0</v>
      </c>
    </row>
    <row r="76" spans="4:4" hidden="1" x14ac:dyDescent="0.2">
      <c r="D76">
        <f>N63</f>
        <v>0</v>
      </c>
    </row>
    <row r="77" spans="4:4" hidden="1" x14ac:dyDescent="0.2">
      <c r="D77">
        <f>O63</f>
        <v>0</v>
      </c>
    </row>
    <row r="78" spans="4:4" hidden="1" x14ac:dyDescent="0.2"/>
    <row r="79" spans="4:4" hidden="1" x14ac:dyDescent="0.2"/>
    <row r="80" spans="4:4" hidden="1" x14ac:dyDescent="0.2"/>
  </sheetData>
  <mergeCells count="10">
    <mergeCell ref="D4:P4"/>
    <mergeCell ref="B3:R3"/>
    <mergeCell ref="B23:Q23"/>
    <mergeCell ref="B24:Q24"/>
    <mergeCell ref="B12:B13"/>
    <mergeCell ref="B18:B19"/>
    <mergeCell ref="B20:Q20"/>
    <mergeCell ref="B21:B22"/>
    <mergeCell ref="B8:B9"/>
    <mergeCell ref="B10:B11"/>
  </mergeCells>
  <phoneticPr fontId="18" type="noConversion"/>
  <printOptions horizontalCentered="1"/>
  <pageMargins left="0.15748031496062992" right="0.23622047244094491" top="1.1811023622047245" bottom="0.51181102362204722" header="0.51181102362204722" footer="0.19685039370078741"/>
  <pageSetup paperSize="9" scale="97" orientation="landscape" r:id="rId1"/>
  <headerFooter alignWithMargins="0">
    <oddFooter>&amp;C&amp;"CordiaUPC,ธรรมดา"&amp;14 46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B32"/>
  <sheetViews>
    <sheetView view="pageBreakPreview" topLeftCell="B1" zoomScaleNormal="100" zoomScaleSheetLayoutView="100" workbookViewId="0">
      <selection activeCell="Q14" sqref="Q14"/>
    </sheetView>
  </sheetViews>
  <sheetFormatPr defaultRowHeight="12.75" x14ac:dyDescent="0.2"/>
  <cols>
    <col min="1" max="1" width="1.28515625" customWidth="1"/>
    <col min="2" max="2" width="4.28515625" customWidth="1"/>
    <col min="3" max="3" width="3.28515625" customWidth="1"/>
    <col min="4" max="4" width="3.7109375" customWidth="1"/>
    <col min="5" max="5" width="12" customWidth="1"/>
    <col min="6" max="6" width="13.7109375" customWidth="1"/>
    <col min="7" max="7" width="10.28515625" customWidth="1"/>
    <col min="8" max="8" width="11.7109375" customWidth="1"/>
    <col min="9" max="9" width="6.7109375" customWidth="1"/>
    <col min="10" max="10" width="9.28515625" customWidth="1"/>
    <col min="11" max="11" width="11.42578125" customWidth="1"/>
    <col min="12" max="12" width="5.42578125" customWidth="1"/>
    <col min="13" max="13" width="18.28515625" customWidth="1"/>
    <col min="14" max="14" width="1.85546875" customWidth="1"/>
    <col min="17" max="17" width="15" customWidth="1"/>
    <col min="18" max="18" width="14.140625" customWidth="1"/>
    <col min="19" max="19" width="13.7109375" customWidth="1"/>
    <col min="20" max="20" width="12" customWidth="1"/>
    <col min="21" max="21" width="13.7109375" customWidth="1"/>
    <col min="22" max="23" width="9.42578125" customWidth="1"/>
    <col min="24" max="24" width="16.7109375" customWidth="1"/>
    <col min="25" max="28" width="9.42578125" customWidth="1"/>
  </cols>
  <sheetData>
    <row r="1" spans="2:28" ht="24" x14ac:dyDescent="0.55000000000000004">
      <c r="B1" s="27"/>
      <c r="C1" s="65"/>
      <c r="D1" s="27" t="s">
        <v>764</v>
      </c>
      <c r="E1" s="65"/>
      <c r="F1" s="27"/>
      <c r="G1" s="27"/>
      <c r="H1" s="27"/>
      <c r="I1" s="27"/>
      <c r="J1" s="27"/>
      <c r="K1" s="27"/>
      <c r="L1" s="27"/>
      <c r="M1" s="27"/>
    </row>
    <row r="2" spans="2:28" ht="24" x14ac:dyDescent="0.55000000000000004">
      <c r="B2" s="27"/>
      <c r="C2" s="65"/>
      <c r="D2" s="65"/>
      <c r="E2" s="65"/>
      <c r="F2" s="27"/>
      <c r="G2" s="27"/>
      <c r="H2" s="27"/>
      <c r="I2" s="27"/>
      <c r="J2" s="27"/>
      <c r="K2" s="27"/>
      <c r="L2" s="27"/>
      <c r="M2" s="27"/>
      <c r="O2" s="627"/>
    </row>
    <row r="3" spans="2:28" ht="27.75" x14ac:dyDescent="0.65">
      <c r="B3" s="27"/>
      <c r="C3" s="65"/>
      <c r="D3" s="642"/>
      <c r="E3" s="643"/>
      <c r="F3" s="644"/>
      <c r="G3" s="644"/>
      <c r="H3" s="644"/>
      <c r="I3" s="644"/>
      <c r="J3" s="644"/>
      <c r="K3" s="644"/>
      <c r="L3" s="27"/>
      <c r="M3" s="27"/>
      <c r="Q3" s="641"/>
      <c r="R3" s="641"/>
      <c r="S3" s="641"/>
      <c r="T3" s="641"/>
      <c r="U3" s="641"/>
      <c r="V3" s="641"/>
      <c r="W3" s="641"/>
      <c r="X3" s="641"/>
      <c r="Y3" s="641"/>
      <c r="Z3" s="641"/>
      <c r="AA3" s="641"/>
      <c r="AB3" s="641"/>
    </row>
    <row r="4" spans="2:28" ht="27.75" x14ac:dyDescent="0.65">
      <c r="B4" s="27"/>
      <c r="C4" s="65"/>
      <c r="D4" s="642"/>
      <c r="E4" s="643"/>
      <c r="F4" s="644"/>
      <c r="G4" s="644"/>
      <c r="H4" s="644"/>
      <c r="I4" s="644"/>
      <c r="J4" s="644"/>
      <c r="K4" s="644"/>
      <c r="L4" s="27"/>
      <c r="M4" s="27"/>
      <c r="Q4" s="640"/>
      <c r="R4" s="640"/>
      <c r="S4" s="640"/>
      <c r="T4" s="640"/>
      <c r="U4" s="640"/>
      <c r="V4" s="640"/>
      <c r="W4" s="640"/>
      <c r="X4" s="640"/>
      <c r="Y4" s="640"/>
      <c r="Z4" s="640"/>
      <c r="AA4" s="640"/>
      <c r="AB4" s="640"/>
    </row>
    <row r="5" spans="2:28" ht="27.75" x14ac:dyDescent="0.65">
      <c r="B5" s="27"/>
      <c r="C5" s="65"/>
      <c r="D5" s="642"/>
      <c r="E5" s="643"/>
      <c r="F5" s="644"/>
      <c r="G5" s="644"/>
      <c r="H5" s="644"/>
      <c r="I5" s="644"/>
      <c r="J5" s="644"/>
      <c r="K5" s="644"/>
      <c r="L5" s="27"/>
      <c r="M5" s="27"/>
    </row>
    <row r="6" spans="2:28" ht="27.75" x14ac:dyDescent="0.65">
      <c r="B6" s="27"/>
      <c r="C6" s="65"/>
      <c r="D6" s="642"/>
      <c r="E6" s="643"/>
      <c r="F6" s="644"/>
      <c r="G6" s="644"/>
      <c r="H6" s="644"/>
      <c r="I6" s="644"/>
      <c r="J6" s="644"/>
      <c r="K6" s="644"/>
      <c r="L6" s="27"/>
      <c r="M6" s="27"/>
      <c r="T6" s="750" t="s">
        <v>868</v>
      </c>
      <c r="U6" s="750" t="s">
        <v>867</v>
      </c>
    </row>
    <row r="7" spans="2:28" ht="27.75" x14ac:dyDescent="0.65">
      <c r="B7" s="27"/>
      <c r="C7" s="65"/>
      <c r="D7" s="642"/>
      <c r="E7" s="643"/>
      <c r="F7" s="644"/>
      <c r="G7" s="644"/>
      <c r="H7" s="644"/>
      <c r="I7" s="644"/>
      <c r="J7" s="644"/>
      <c r="K7" s="644"/>
      <c r="L7" s="27"/>
      <c r="M7" s="27"/>
      <c r="S7" s="641" t="s">
        <v>229</v>
      </c>
      <c r="T7" s="640">
        <f>'ไฟฟ้าปี ww'!G8</f>
        <v>0</v>
      </c>
      <c r="U7">
        <f>'6.3.2) ไฟฟ้าปี xx'!G8</f>
        <v>0</v>
      </c>
    </row>
    <row r="8" spans="2:28" ht="27.75" x14ac:dyDescent="0.65">
      <c r="B8" s="27"/>
      <c r="C8" s="65"/>
      <c r="D8" s="642"/>
      <c r="E8" s="643"/>
      <c r="F8" s="644"/>
      <c r="G8" s="644"/>
      <c r="H8" s="644"/>
      <c r="I8" s="644"/>
      <c r="J8" s="644"/>
      <c r="K8" s="644"/>
      <c r="L8" s="27"/>
      <c r="M8" s="27"/>
      <c r="S8" s="641" t="s">
        <v>230</v>
      </c>
      <c r="T8" s="640">
        <f>'ไฟฟ้าปี ww'!G9</f>
        <v>0</v>
      </c>
      <c r="U8">
        <f>'6.3.2) ไฟฟ้าปี xx'!G9</f>
        <v>0</v>
      </c>
    </row>
    <row r="9" spans="2:28" ht="27.75" x14ac:dyDescent="0.65">
      <c r="B9" s="27"/>
      <c r="C9" s="65"/>
      <c r="D9" s="642"/>
      <c r="E9" s="643"/>
      <c r="F9" s="644"/>
      <c r="G9" s="644"/>
      <c r="H9" s="644"/>
      <c r="I9" s="644"/>
      <c r="J9" s="644"/>
      <c r="K9" s="644"/>
      <c r="L9" s="27"/>
      <c r="M9" s="27"/>
      <c r="S9" s="641" t="s">
        <v>231</v>
      </c>
      <c r="T9" s="640">
        <f>'ไฟฟ้าปี ww'!G10</f>
        <v>0</v>
      </c>
      <c r="U9">
        <f>'6.3.2) ไฟฟ้าปี xx'!G10</f>
        <v>0</v>
      </c>
    </row>
    <row r="10" spans="2:28" ht="27.75" x14ac:dyDescent="0.65">
      <c r="B10" s="27"/>
      <c r="C10" s="65"/>
      <c r="D10" s="642"/>
      <c r="E10" s="643"/>
      <c r="F10" s="644"/>
      <c r="G10" s="644"/>
      <c r="H10" s="644"/>
      <c r="I10" s="644"/>
      <c r="J10" s="644"/>
      <c r="K10" s="644"/>
      <c r="L10" s="27"/>
      <c r="M10" s="27"/>
      <c r="S10" s="641" t="s">
        <v>232</v>
      </c>
      <c r="T10" s="640">
        <f>'ไฟฟ้าปี ww'!G11</f>
        <v>0</v>
      </c>
      <c r="U10">
        <f>'6.3.2) ไฟฟ้าปี xx'!G11</f>
        <v>0</v>
      </c>
    </row>
    <row r="11" spans="2:28" ht="27.75" x14ac:dyDescent="0.65">
      <c r="B11" s="27"/>
      <c r="C11" s="65"/>
      <c r="D11" s="642"/>
      <c r="E11" s="643"/>
      <c r="F11" s="644"/>
      <c r="G11" s="644"/>
      <c r="H11" s="644"/>
      <c r="I11" s="644"/>
      <c r="J11" s="644"/>
      <c r="K11" s="644"/>
      <c r="L11" s="27"/>
      <c r="M11" s="27"/>
      <c r="S11" s="641" t="s">
        <v>233</v>
      </c>
      <c r="T11" s="640">
        <f>'ไฟฟ้าปี ww'!G12</f>
        <v>0</v>
      </c>
      <c r="U11">
        <f>'6.3.2) ไฟฟ้าปี xx'!G12</f>
        <v>0</v>
      </c>
    </row>
    <row r="12" spans="2:28" ht="27.75" x14ac:dyDescent="0.65">
      <c r="B12" s="27"/>
      <c r="C12" s="65"/>
      <c r="D12" s="642"/>
      <c r="E12" s="643"/>
      <c r="F12" s="644"/>
      <c r="G12" s="644"/>
      <c r="H12" s="644"/>
      <c r="I12" s="644"/>
      <c r="J12" s="644"/>
      <c r="K12" s="644"/>
      <c r="L12" s="27"/>
      <c r="M12" s="27"/>
      <c r="S12" s="641" t="s">
        <v>234</v>
      </c>
      <c r="T12" s="640">
        <f>'ไฟฟ้าปี ww'!G13</f>
        <v>0</v>
      </c>
      <c r="U12">
        <f>'6.3.2) ไฟฟ้าปี xx'!G13</f>
        <v>0</v>
      </c>
    </row>
    <row r="13" spans="2:28" ht="27.75" x14ac:dyDescent="0.65">
      <c r="B13" s="27"/>
      <c r="C13" s="65"/>
      <c r="D13" s="642"/>
      <c r="E13" s="671" t="s">
        <v>869</v>
      </c>
      <c r="F13" s="644"/>
      <c r="G13" s="644"/>
      <c r="H13" s="644"/>
      <c r="I13" s="644"/>
      <c r="J13" s="645"/>
      <c r="K13" s="644"/>
      <c r="L13" s="27"/>
      <c r="M13" s="27"/>
      <c r="S13" s="641" t="s">
        <v>235</v>
      </c>
      <c r="T13" s="640">
        <f>'ไฟฟ้าปี ww'!G14</f>
        <v>0</v>
      </c>
      <c r="U13">
        <f>'6.3.2) ไฟฟ้าปี xx'!G14</f>
        <v>0</v>
      </c>
    </row>
    <row r="14" spans="2:28" ht="24" x14ac:dyDescent="0.55000000000000004">
      <c r="B14" s="27"/>
      <c r="C14" s="65"/>
      <c r="D14" s="65"/>
      <c r="E14" s="642"/>
      <c r="F14" s="644"/>
      <c r="G14" s="644"/>
      <c r="H14" s="644"/>
      <c r="I14" s="644"/>
      <c r="J14" s="644"/>
      <c r="K14" s="644"/>
      <c r="L14" s="27"/>
      <c r="M14" s="27"/>
      <c r="O14" s="627"/>
      <c r="S14" s="842" t="s">
        <v>236</v>
      </c>
      <c r="T14" s="640">
        <f>'ไฟฟ้าปี ww'!G15</f>
        <v>0</v>
      </c>
      <c r="U14">
        <f>'6.3.2) ไฟฟ้าปี xx'!G15</f>
        <v>0</v>
      </c>
    </row>
    <row r="15" spans="2:28" ht="24" x14ac:dyDescent="0.55000000000000004">
      <c r="B15" s="27"/>
      <c r="C15" s="65"/>
      <c r="D15" s="65"/>
      <c r="E15" s="642"/>
      <c r="F15" s="644"/>
      <c r="G15" s="644"/>
      <c r="H15" s="644"/>
      <c r="I15" s="644"/>
      <c r="J15" s="644"/>
      <c r="K15" s="644"/>
      <c r="L15" s="27"/>
      <c r="M15" s="27"/>
      <c r="O15" s="627"/>
      <c r="S15" s="842" t="s">
        <v>237</v>
      </c>
      <c r="T15" s="640">
        <f>'ไฟฟ้าปี ww'!G16</f>
        <v>0</v>
      </c>
      <c r="U15">
        <f>'6.3.2) ไฟฟ้าปี xx'!G16</f>
        <v>0</v>
      </c>
    </row>
    <row r="16" spans="2:28" ht="27.75" x14ac:dyDescent="0.65">
      <c r="B16" s="27"/>
      <c r="C16" s="65"/>
      <c r="D16" s="65"/>
      <c r="E16" s="643"/>
      <c r="F16" s="644"/>
      <c r="G16" s="644"/>
      <c r="H16" s="644"/>
      <c r="I16" s="644"/>
      <c r="J16" s="644"/>
      <c r="K16" s="644"/>
      <c r="L16" s="27"/>
      <c r="M16" s="27"/>
      <c r="Q16" s="641"/>
      <c r="R16" s="641"/>
      <c r="S16" s="641" t="s">
        <v>238</v>
      </c>
      <c r="T16" s="640">
        <f>'ไฟฟ้าปี ww'!G17</f>
        <v>0</v>
      </c>
      <c r="U16">
        <f>'6.3.2) ไฟฟ้าปี xx'!G17</f>
        <v>0</v>
      </c>
      <c r="V16" s="641"/>
      <c r="W16" s="641"/>
      <c r="X16" s="641"/>
      <c r="Y16" s="641"/>
      <c r="Z16" s="641"/>
      <c r="AA16" s="641"/>
      <c r="AB16" s="641"/>
    </row>
    <row r="17" spans="2:28" ht="27.75" x14ac:dyDescent="0.65">
      <c r="B17" s="27"/>
      <c r="C17" s="65"/>
      <c r="D17" s="65"/>
      <c r="E17" s="643"/>
      <c r="F17" s="644"/>
      <c r="G17" s="644"/>
      <c r="H17" s="644"/>
      <c r="I17" s="644"/>
      <c r="J17" s="644"/>
      <c r="K17" s="644"/>
      <c r="L17" s="27"/>
      <c r="M17" s="27"/>
      <c r="Q17" s="640"/>
      <c r="R17" s="640"/>
      <c r="S17" s="641" t="s">
        <v>239</v>
      </c>
      <c r="T17" s="640">
        <f>'ไฟฟ้าปี ww'!G18</f>
        <v>0</v>
      </c>
      <c r="U17">
        <f>'6.3.2) ไฟฟ้าปี xx'!G18</f>
        <v>0</v>
      </c>
      <c r="V17" s="640"/>
      <c r="W17" s="640"/>
      <c r="X17" s="640"/>
      <c r="Y17" s="640"/>
      <c r="Z17" s="640"/>
      <c r="AA17" s="640"/>
      <c r="AB17" s="640"/>
    </row>
    <row r="18" spans="2:28" ht="27.75" x14ac:dyDescent="0.65">
      <c r="B18" s="27"/>
      <c r="C18" s="65"/>
      <c r="D18" s="65"/>
      <c r="E18" s="643"/>
      <c r="F18" s="644"/>
      <c r="G18" s="644"/>
      <c r="H18" s="644"/>
      <c r="I18" s="644"/>
      <c r="J18" s="644"/>
      <c r="K18" s="644"/>
      <c r="L18" s="27"/>
      <c r="M18" s="27"/>
      <c r="Q18" s="640"/>
      <c r="R18" s="640"/>
      <c r="S18" s="641" t="s">
        <v>240</v>
      </c>
      <c r="T18" s="640">
        <f>'ไฟฟ้าปี ww'!G19</f>
        <v>0</v>
      </c>
      <c r="U18">
        <f>'6.3.2) ไฟฟ้าปี xx'!G19</f>
        <v>0</v>
      </c>
      <c r="V18" s="640"/>
      <c r="W18" s="640"/>
      <c r="X18" s="640"/>
      <c r="Y18" s="640"/>
      <c r="Z18" s="640"/>
      <c r="AA18" s="640"/>
      <c r="AB18" s="640"/>
    </row>
    <row r="19" spans="2:28" ht="27.75" x14ac:dyDescent="0.65">
      <c r="B19" s="27"/>
      <c r="C19" s="65"/>
      <c r="D19" s="65"/>
      <c r="E19" s="643"/>
      <c r="F19" s="644"/>
      <c r="G19" s="644"/>
      <c r="H19" s="644"/>
      <c r="I19" s="644"/>
      <c r="J19" s="644"/>
      <c r="K19" s="644"/>
      <c r="L19" s="27"/>
      <c r="M19" s="27"/>
    </row>
    <row r="20" spans="2:28" ht="27.75" x14ac:dyDescent="0.65">
      <c r="B20" s="27"/>
      <c r="C20" s="65"/>
      <c r="D20" s="65"/>
      <c r="E20" s="643"/>
      <c r="F20" s="644"/>
      <c r="G20" s="644"/>
      <c r="H20" s="644"/>
      <c r="I20" s="644"/>
      <c r="J20" s="644"/>
      <c r="K20" s="644"/>
      <c r="L20" s="27"/>
      <c r="M20" s="27"/>
      <c r="Q20" s="750" t="s">
        <v>868</v>
      </c>
      <c r="R20" s="750" t="s">
        <v>867</v>
      </c>
    </row>
    <row r="21" spans="2:28" ht="27.75" x14ac:dyDescent="0.65">
      <c r="B21" s="27"/>
      <c r="C21" s="65"/>
      <c r="D21" s="65"/>
      <c r="E21" s="643"/>
      <c r="F21" s="644"/>
      <c r="G21" s="644"/>
      <c r="H21" s="644"/>
      <c r="I21" s="644"/>
      <c r="J21" s="644"/>
      <c r="K21" s="644"/>
      <c r="L21" s="27"/>
      <c r="M21" s="27"/>
      <c r="P21" s="641" t="s">
        <v>229</v>
      </c>
      <c r="Q21" s="640">
        <f>'6.3.7) ข้อมูลSEC ww-xx'!E7</f>
        <v>0</v>
      </c>
      <c r="R21" s="640">
        <f>'6.3.7) ข้อมูลSEC ww-xx'!J7</f>
        <v>0</v>
      </c>
    </row>
    <row r="22" spans="2:28" ht="27.75" x14ac:dyDescent="0.65">
      <c r="B22" s="27"/>
      <c r="C22" s="65"/>
      <c r="D22" s="65"/>
      <c r="E22" s="643"/>
      <c r="F22" s="644"/>
      <c r="G22" s="644"/>
      <c r="H22" s="644"/>
      <c r="I22" s="644"/>
      <c r="J22" s="644"/>
      <c r="K22" s="644"/>
      <c r="L22" s="27"/>
      <c r="M22" s="27"/>
      <c r="P22" s="641" t="s">
        <v>230</v>
      </c>
      <c r="Q22" s="640">
        <f>'6.3.7) ข้อมูลSEC ww-xx'!E8</f>
        <v>0</v>
      </c>
      <c r="R22" s="640">
        <f>'6.3.7) ข้อมูลSEC ww-xx'!J8</f>
        <v>0</v>
      </c>
    </row>
    <row r="23" spans="2:28" ht="27.75" x14ac:dyDescent="0.65">
      <c r="B23" s="27"/>
      <c r="C23" s="65"/>
      <c r="D23" s="65"/>
      <c r="E23" s="643"/>
      <c r="F23" s="644"/>
      <c r="G23" s="644"/>
      <c r="H23" s="644"/>
      <c r="I23" s="644"/>
      <c r="J23" s="644"/>
      <c r="K23" s="644"/>
      <c r="L23" s="27"/>
      <c r="M23" s="27"/>
      <c r="P23" s="641" t="s">
        <v>231</v>
      </c>
      <c r="Q23" s="640">
        <f>'6.3.7) ข้อมูลSEC ww-xx'!E9</f>
        <v>0</v>
      </c>
      <c r="R23" s="640">
        <f>'6.3.7) ข้อมูลSEC ww-xx'!J9</f>
        <v>0</v>
      </c>
    </row>
    <row r="24" spans="2:28" ht="27.75" x14ac:dyDescent="0.65">
      <c r="B24" s="27"/>
      <c r="C24" s="65"/>
      <c r="D24" s="65"/>
      <c r="E24" s="643"/>
      <c r="F24" s="644"/>
      <c r="G24" s="644"/>
      <c r="H24" s="644"/>
      <c r="I24" s="644"/>
      <c r="J24" s="644"/>
      <c r="K24" s="644"/>
      <c r="L24" s="27"/>
      <c r="M24" s="27"/>
      <c r="P24" s="641" t="s">
        <v>232</v>
      </c>
      <c r="Q24" s="640">
        <f>'6.3.7) ข้อมูลSEC ww-xx'!E10</f>
        <v>0</v>
      </c>
      <c r="R24" s="640">
        <f>'6.3.7) ข้อมูลSEC ww-xx'!J10</f>
        <v>0</v>
      </c>
    </row>
    <row r="25" spans="2:28" ht="27.75" x14ac:dyDescent="0.65">
      <c r="B25" s="27"/>
      <c r="C25" s="65"/>
      <c r="D25" s="65"/>
      <c r="E25" s="643"/>
      <c r="F25" s="644"/>
      <c r="G25" s="644"/>
      <c r="H25" s="644"/>
      <c r="I25" s="644"/>
      <c r="J25" s="644"/>
      <c r="K25" s="644"/>
      <c r="L25" s="27"/>
      <c r="M25" s="27"/>
      <c r="P25" s="641" t="s">
        <v>233</v>
      </c>
      <c r="Q25" s="640">
        <f>'6.3.7) ข้อมูลSEC ww-xx'!E11</f>
        <v>0</v>
      </c>
      <c r="R25" s="640">
        <f>'6.3.7) ข้อมูลSEC ww-xx'!J11</f>
        <v>0</v>
      </c>
    </row>
    <row r="26" spans="2:28" ht="8.25" customHeight="1" x14ac:dyDescent="0.55000000000000004">
      <c r="B26" s="27"/>
      <c r="C26" s="65"/>
      <c r="D26" s="65"/>
      <c r="E26" s="642"/>
      <c r="F26" s="644"/>
      <c r="G26" s="644"/>
      <c r="H26" s="644"/>
      <c r="I26" s="644"/>
      <c r="J26" s="644"/>
      <c r="K26" s="644"/>
      <c r="L26" s="27"/>
      <c r="M26" s="27"/>
      <c r="P26" s="641" t="s">
        <v>234</v>
      </c>
      <c r="Q26" s="640">
        <f>'6.3.7) ข้อมูลSEC ww-xx'!E12</f>
        <v>0</v>
      </c>
      <c r="R26" s="640">
        <f>'6.3.7) ข้อมูลSEC ww-xx'!J12</f>
        <v>0</v>
      </c>
    </row>
    <row r="27" spans="2:28" ht="27.75" x14ac:dyDescent="0.65">
      <c r="B27" s="27"/>
      <c r="C27" s="671" t="s">
        <v>870</v>
      </c>
      <c r="D27" s="642"/>
      <c r="F27" s="644"/>
      <c r="G27" s="644"/>
      <c r="H27" s="644"/>
      <c r="I27" s="644"/>
      <c r="J27" s="645"/>
      <c r="K27" s="644"/>
      <c r="L27" s="27"/>
      <c r="M27" s="27"/>
      <c r="P27" s="641" t="s">
        <v>235</v>
      </c>
      <c r="Q27" s="640">
        <f>'6.3.7) ข้อมูลSEC ww-xx'!E13</f>
        <v>0</v>
      </c>
      <c r="R27" s="640">
        <f>'6.3.7) ข้อมูลSEC ww-xx'!J13</f>
        <v>0</v>
      </c>
    </row>
    <row r="28" spans="2:28" ht="7.5" customHeight="1" x14ac:dyDescent="0.65">
      <c r="B28" s="27"/>
      <c r="C28" s="65"/>
      <c r="D28" s="643"/>
      <c r="E28" s="642"/>
      <c r="F28" s="644"/>
      <c r="G28" s="644"/>
      <c r="H28" s="644"/>
      <c r="I28" s="644"/>
      <c r="J28" s="644"/>
      <c r="K28" s="27"/>
      <c r="L28" s="27"/>
      <c r="M28" s="27"/>
      <c r="P28" s="641" t="s">
        <v>236</v>
      </c>
      <c r="Q28" s="640">
        <f>'6.3.7) ข้อมูลSEC ww-xx'!E14</f>
        <v>0</v>
      </c>
      <c r="R28" s="640">
        <f>'6.3.7) ข้อมูลSEC ww-xx'!J14</f>
        <v>0</v>
      </c>
    </row>
    <row r="29" spans="2:28" ht="26.25" customHeight="1" x14ac:dyDescent="0.55000000000000004">
      <c r="C29" s="642"/>
      <c r="P29" s="641" t="s">
        <v>237</v>
      </c>
      <c r="Q29" s="640">
        <f>'6.3.7) ข้อมูลSEC ww-xx'!E15</f>
        <v>0</v>
      </c>
      <c r="R29" s="640">
        <f>'6.3.7) ข้อมูลSEC ww-xx'!J15</f>
        <v>0</v>
      </c>
    </row>
    <row r="30" spans="2:28" ht="26.25" customHeight="1" x14ac:dyDescent="0.2">
      <c r="P30" s="641" t="s">
        <v>238</v>
      </c>
      <c r="Q30" s="640">
        <f>'6.3.7) ข้อมูลSEC ww-xx'!E16</f>
        <v>0</v>
      </c>
      <c r="R30" s="640">
        <f>'6.3.7) ข้อมูลSEC ww-xx'!J16</f>
        <v>0</v>
      </c>
    </row>
    <row r="31" spans="2:28" x14ac:dyDescent="0.2">
      <c r="P31" s="641" t="s">
        <v>239</v>
      </c>
      <c r="Q31" s="640">
        <f>'6.3.7) ข้อมูลSEC ww-xx'!E17</f>
        <v>0</v>
      </c>
      <c r="R31" s="640">
        <f>'6.3.7) ข้อมูลSEC ww-xx'!J17</f>
        <v>0</v>
      </c>
    </row>
    <row r="32" spans="2:28" x14ac:dyDescent="0.2">
      <c r="K32" s="721"/>
      <c r="P32" s="641" t="s">
        <v>240</v>
      </c>
      <c r="Q32" s="640">
        <f>'6.3.7) ข้อมูลSEC ww-xx'!E18</f>
        <v>0</v>
      </c>
      <c r="R32" s="640">
        <f>'6.3.7) ข้อมูลSEC ww-xx'!J18</f>
        <v>0</v>
      </c>
    </row>
  </sheetData>
  <phoneticPr fontId="18" type="noConversion"/>
  <pageMargins left="0.51181102362204722" right="0.27559055118110237" top="0.74803149606299213" bottom="0.51181102362204722" header="0.31496062992125984" footer="0.31496062992125984"/>
  <pageSetup paperSize="9" scale="86" orientation="portrait" r:id="rId1"/>
  <headerFooter>
    <oddFooter>&amp;C&amp;"CordiaUPC,ธรรมดา"&amp;14 47</oddFooter>
  </headerFooter>
  <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26"/>
  <sheetViews>
    <sheetView showGridLines="0" view="pageBreakPreview" zoomScaleNormal="100" zoomScaleSheetLayoutView="100" workbookViewId="0">
      <selection activeCell="B7" sqref="B7"/>
    </sheetView>
  </sheetViews>
  <sheetFormatPr defaultRowHeight="12.75" x14ac:dyDescent="0.2"/>
  <cols>
    <col min="1" max="1" width="2" customWidth="1"/>
    <col min="3" max="3" width="17.85546875" customWidth="1"/>
    <col min="4" max="4" width="11.42578125" customWidth="1"/>
    <col min="5" max="5" width="12.42578125" customWidth="1"/>
    <col min="6" max="6" width="12" customWidth="1"/>
    <col min="7" max="7" width="12.7109375" customWidth="1"/>
    <col min="8" max="8" width="13.5703125" customWidth="1"/>
    <col min="9" max="9" width="15.42578125" customWidth="1"/>
    <col min="10" max="10" width="14.42578125" customWidth="1"/>
    <col min="11" max="11" width="14.140625" customWidth="1"/>
    <col min="12" max="12" width="1.5703125" customWidth="1"/>
  </cols>
  <sheetData>
    <row r="1" spans="2:12" ht="26.25" x14ac:dyDescent="0.55000000000000004">
      <c r="B1" s="28" t="s">
        <v>871</v>
      </c>
      <c r="E1" s="730"/>
      <c r="J1" s="782"/>
    </row>
    <row r="2" spans="2:12" ht="23.25" x14ac:dyDescent="0.5">
      <c r="B2" s="45" t="s">
        <v>688</v>
      </c>
    </row>
    <row r="3" spans="2:12" ht="9.75" customHeight="1" x14ac:dyDescent="0.5">
      <c r="B3" s="45"/>
    </row>
    <row r="4" spans="2:12" s="784" customFormat="1" ht="21" x14ac:dyDescent="0.45">
      <c r="C4" s="783" t="s">
        <v>715</v>
      </c>
      <c r="G4" s="783" t="s">
        <v>716</v>
      </c>
      <c r="J4" s="793" t="s">
        <v>734</v>
      </c>
    </row>
    <row r="5" spans="2:12" s="784" customFormat="1" ht="21" x14ac:dyDescent="0.45">
      <c r="B5" s="783"/>
      <c r="E5" s="783"/>
      <c r="H5" s="792"/>
      <c r="I5" s="792"/>
      <c r="J5" s="792"/>
    </row>
    <row r="6" spans="2:12" ht="24" x14ac:dyDescent="0.55000000000000004">
      <c r="B6" s="1099" t="s">
        <v>872</v>
      </c>
      <c r="C6" s="1099"/>
      <c r="D6" s="1099"/>
      <c r="E6" s="1099"/>
      <c r="F6" s="1099"/>
      <c r="G6" s="1099"/>
      <c r="H6" s="1099"/>
      <c r="I6" s="1099"/>
      <c r="J6" s="1099"/>
      <c r="K6" s="1099"/>
    </row>
    <row r="7" spans="2:12" ht="6.75" customHeight="1" thickBot="1" x14ac:dyDescent="0.55000000000000004">
      <c r="B7" s="133"/>
      <c r="C7" s="133"/>
      <c r="D7" s="133"/>
      <c r="E7" s="133"/>
      <c r="F7" s="133"/>
      <c r="G7" s="133"/>
      <c r="H7" s="133"/>
      <c r="I7" s="133"/>
      <c r="J7" s="133"/>
      <c r="K7" s="133"/>
    </row>
    <row r="8" spans="2:12" ht="21" customHeight="1" x14ac:dyDescent="0.5">
      <c r="B8" s="1100" t="s">
        <v>275</v>
      </c>
      <c r="C8" s="1103" t="s">
        <v>244</v>
      </c>
      <c r="D8" s="1104" t="s">
        <v>319</v>
      </c>
      <c r="E8" s="1104"/>
      <c r="F8" s="1104"/>
      <c r="G8" s="1103" t="s">
        <v>462</v>
      </c>
      <c r="H8" s="1103" t="s">
        <v>461</v>
      </c>
      <c r="I8" s="1103"/>
      <c r="J8" s="1103" t="s">
        <v>321</v>
      </c>
      <c r="K8" s="1106"/>
      <c r="L8" s="1091"/>
    </row>
    <row r="9" spans="2:12" ht="21" customHeight="1" x14ac:dyDescent="0.5">
      <c r="B9" s="1101"/>
      <c r="C9" s="1092"/>
      <c r="D9" s="1105"/>
      <c r="E9" s="1105"/>
      <c r="F9" s="1105"/>
      <c r="G9" s="1092"/>
      <c r="H9" s="1092" t="s">
        <v>742</v>
      </c>
      <c r="I9" s="1092"/>
      <c r="J9" s="1093" t="s">
        <v>322</v>
      </c>
      <c r="K9" s="1094"/>
      <c r="L9" s="1091"/>
    </row>
    <row r="10" spans="2:12" ht="21" customHeight="1" x14ac:dyDescent="0.5">
      <c r="B10" s="1101"/>
      <c r="C10" s="1095" t="s">
        <v>285</v>
      </c>
      <c r="D10" s="1105"/>
      <c r="E10" s="1105"/>
      <c r="F10" s="1105"/>
      <c r="G10" s="1095" t="s">
        <v>320</v>
      </c>
      <c r="H10" s="1097"/>
      <c r="I10" s="1097"/>
      <c r="J10" s="143" t="s">
        <v>323</v>
      </c>
      <c r="K10" s="144" t="s">
        <v>733</v>
      </c>
      <c r="L10" s="10"/>
    </row>
    <row r="11" spans="2:12" ht="21" customHeight="1" thickBot="1" x14ac:dyDescent="0.55000000000000004">
      <c r="B11" s="1102"/>
      <c r="C11" s="1096"/>
      <c r="D11" s="134" t="s">
        <v>294</v>
      </c>
      <c r="E11" s="134" t="s">
        <v>289</v>
      </c>
      <c r="F11" s="134" t="s">
        <v>326</v>
      </c>
      <c r="G11" s="1096"/>
      <c r="H11" s="134" t="s">
        <v>327</v>
      </c>
      <c r="I11" s="134" t="s">
        <v>732</v>
      </c>
      <c r="J11" s="145" t="s">
        <v>324</v>
      </c>
      <c r="K11" s="120" t="s">
        <v>325</v>
      </c>
      <c r="L11" s="48"/>
    </row>
    <row r="12" spans="2:12" ht="21.75" x14ac:dyDescent="0.5">
      <c r="B12" s="135" t="s">
        <v>229</v>
      </c>
      <c r="C12" s="136"/>
      <c r="D12" s="136"/>
      <c r="E12" s="136"/>
      <c r="F12" s="136"/>
      <c r="G12" s="136"/>
      <c r="H12" s="136"/>
      <c r="I12" s="136"/>
      <c r="J12" s="136"/>
      <c r="K12" s="137"/>
      <c r="L12" s="10"/>
    </row>
    <row r="13" spans="2:12" ht="21.75" x14ac:dyDescent="0.5">
      <c r="B13" s="138" t="s">
        <v>230</v>
      </c>
      <c r="C13" s="132"/>
      <c r="D13" s="132"/>
      <c r="E13" s="132"/>
      <c r="F13" s="132"/>
      <c r="G13" s="132"/>
      <c r="H13" s="132"/>
      <c r="I13" s="132"/>
      <c r="J13" s="132"/>
      <c r="K13" s="139"/>
      <c r="L13" s="10"/>
    </row>
    <row r="14" spans="2:12" ht="21.75" x14ac:dyDescent="0.5">
      <c r="B14" s="138" t="s">
        <v>231</v>
      </c>
      <c r="C14" s="132"/>
      <c r="D14" s="132"/>
      <c r="E14" s="132"/>
      <c r="F14" s="132"/>
      <c r="G14" s="132"/>
      <c r="H14" s="132"/>
      <c r="I14" s="132"/>
      <c r="J14" s="132"/>
      <c r="K14" s="139"/>
      <c r="L14" s="10"/>
    </row>
    <row r="15" spans="2:12" ht="21.75" x14ac:dyDescent="0.5">
      <c r="B15" s="138" t="s">
        <v>232</v>
      </c>
      <c r="C15" s="132"/>
      <c r="D15" s="132"/>
      <c r="E15" s="132"/>
      <c r="F15" s="132"/>
      <c r="G15" s="132"/>
      <c r="H15" s="132"/>
      <c r="I15" s="132"/>
      <c r="J15" s="132"/>
      <c r="K15" s="139"/>
      <c r="L15" s="10"/>
    </row>
    <row r="16" spans="2:12" ht="21.75" x14ac:dyDescent="0.5">
      <c r="B16" s="138" t="s">
        <v>233</v>
      </c>
      <c r="C16" s="132"/>
      <c r="D16" s="132"/>
      <c r="E16" s="132"/>
      <c r="F16" s="132"/>
      <c r="G16" s="132"/>
      <c r="H16" s="132"/>
      <c r="I16" s="132"/>
      <c r="J16" s="132"/>
      <c r="K16" s="139"/>
      <c r="L16" s="10"/>
    </row>
    <row r="17" spans="2:12" ht="21.75" x14ac:dyDescent="0.5">
      <c r="B17" s="138" t="s">
        <v>291</v>
      </c>
      <c r="C17" s="132"/>
      <c r="D17" s="132"/>
      <c r="E17" s="132"/>
      <c r="F17" s="132"/>
      <c r="G17" s="132"/>
      <c r="H17" s="132"/>
      <c r="I17" s="132"/>
      <c r="J17" s="132"/>
      <c r="K17" s="139"/>
      <c r="L17" s="10"/>
    </row>
    <row r="18" spans="2:12" ht="21.75" x14ac:dyDescent="0.5">
      <c r="B18" s="138" t="s">
        <v>235</v>
      </c>
      <c r="C18" s="132"/>
      <c r="D18" s="132"/>
      <c r="E18" s="132"/>
      <c r="F18" s="132"/>
      <c r="G18" s="132"/>
      <c r="H18" s="132"/>
      <c r="I18" s="132"/>
      <c r="J18" s="132"/>
      <c r="K18" s="139"/>
      <c r="L18" s="10"/>
    </row>
    <row r="19" spans="2:12" ht="21.75" x14ac:dyDescent="0.5">
      <c r="B19" s="138" t="s">
        <v>236</v>
      </c>
      <c r="C19" s="132"/>
      <c r="D19" s="132"/>
      <c r="E19" s="132"/>
      <c r="F19" s="132"/>
      <c r="G19" s="132"/>
      <c r="H19" s="132"/>
      <c r="I19" s="132"/>
      <c r="J19" s="132"/>
      <c r="K19" s="139"/>
      <c r="L19" s="10"/>
    </row>
    <row r="20" spans="2:12" ht="21.75" x14ac:dyDescent="0.5">
      <c r="B20" s="138" t="s">
        <v>237</v>
      </c>
      <c r="C20" s="132"/>
      <c r="D20" s="132"/>
      <c r="E20" s="132"/>
      <c r="F20" s="132"/>
      <c r="G20" s="132"/>
      <c r="H20" s="132"/>
      <c r="I20" s="132"/>
      <c r="J20" s="132"/>
      <c r="K20" s="139"/>
      <c r="L20" s="10"/>
    </row>
    <row r="21" spans="2:12" ht="21.75" x14ac:dyDescent="0.5">
      <c r="B21" s="138" t="s">
        <v>238</v>
      </c>
      <c r="C21" s="132"/>
      <c r="D21" s="132"/>
      <c r="E21" s="132"/>
      <c r="F21" s="132"/>
      <c r="G21" s="132"/>
      <c r="H21" s="132"/>
      <c r="I21" s="132"/>
      <c r="J21" s="132"/>
      <c r="K21" s="139"/>
      <c r="L21" s="10"/>
    </row>
    <row r="22" spans="2:12" ht="21.75" x14ac:dyDescent="0.5">
      <c r="B22" s="138" t="s">
        <v>292</v>
      </c>
      <c r="C22" s="132"/>
      <c r="D22" s="132"/>
      <c r="E22" s="132"/>
      <c r="F22" s="132"/>
      <c r="G22" s="132"/>
      <c r="H22" s="132"/>
      <c r="I22" s="132"/>
      <c r="J22" s="132"/>
      <c r="K22" s="139"/>
      <c r="L22" s="10"/>
    </row>
    <row r="23" spans="2:12" ht="22.5" thickBot="1" x14ac:dyDescent="0.4">
      <c r="B23" s="140" t="s">
        <v>240</v>
      </c>
      <c r="C23" s="141"/>
      <c r="D23" s="141"/>
      <c r="E23" s="141"/>
      <c r="F23" s="141"/>
      <c r="G23" s="141"/>
      <c r="H23" s="141"/>
      <c r="I23" s="141"/>
      <c r="J23" s="141"/>
      <c r="K23" s="142"/>
      <c r="L23" s="10"/>
    </row>
    <row r="24" spans="2:12" ht="22.5" thickBot="1" x14ac:dyDescent="0.55000000000000004">
      <c r="B24" s="1089" t="s">
        <v>273</v>
      </c>
      <c r="C24" s="1090"/>
      <c r="D24" s="1090"/>
      <c r="E24" s="153"/>
      <c r="F24" s="146"/>
      <c r="G24" s="153"/>
      <c r="H24" s="153"/>
      <c r="I24" s="153"/>
      <c r="J24" s="153"/>
      <c r="K24" s="153"/>
      <c r="L24" s="10"/>
    </row>
    <row r="26" spans="2:12" ht="21.75" x14ac:dyDescent="0.2">
      <c r="B26" s="781"/>
    </row>
  </sheetData>
  <mergeCells count="14">
    <mergeCell ref="B6:K6"/>
    <mergeCell ref="B8:B11"/>
    <mergeCell ref="C8:C9"/>
    <mergeCell ref="D8:F10"/>
    <mergeCell ref="G8:G9"/>
    <mergeCell ref="H8:I8"/>
    <mergeCell ref="J8:K8"/>
    <mergeCell ref="B24:D24"/>
    <mergeCell ref="L8:L9"/>
    <mergeCell ref="H9:I9"/>
    <mergeCell ref="J9:K9"/>
    <mergeCell ref="C10:C11"/>
    <mergeCell ref="G10:G11"/>
    <mergeCell ref="H10:I10"/>
  </mergeCells>
  <printOptions horizontalCentered="1"/>
  <pageMargins left="0.39370078740157483" right="0.23622047244094491" top="1.0629921259842521" bottom="0.74803149606299213" header="0.51181102362204722" footer="0.23622047244094491"/>
  <pageSetup paperSize="9" scale="89" orientation="landscape" r:id="rId1"/>
  <headerFooter alignWithMargins="0">
    <oddFooter>&amp;C&amp;"CordiaUPC,ธรรมดา"&amp;14 48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19"/>
  <sheetViews>
    <sheetView view="pageBreakPreview" zoomScaleNormal="100" zoomScaleSheetLayoutView="100" workbookViewId="0">
      <selection activeCell="T13" sqref="T13"/>
    </sheetView>
  </sheetViews>
  <sheetFormatPr defaultRowHeight="12.75" x14ac:dyDescent="0.2"/>
  <cols>
    <col min="1" max="1" width="1.28515625" customWidth="1"/>
    <col min="2" max="2" width="4.28515625" customWidth="1"/>
    <col min="3" max="3" width="3.28515625" customWidth="1"/>
    <col min="4" max="4" width="3.7109375" customWidth="1"/>
    <col min="5" max="5" width="12" customWidth="1"/>
    <col min="6" max="6" width="13.7109375" customWidth="1"/>
    <col min="7" max="7" width="10.28515625" customWidth="1"/>
    <col min="8" max="8" width="11.7109375" customWidth="1"/>
    <col min="9" max="9" width="6.7109375" customWidth="1"/>
    <col min="10" max="10" width="9.28515625" customWidth="1"/>
    <col min="11" max="11" width="11.42578125" customWidth="1"/>
    <col min="12" max="12" width="5.42578125" customWidth="1"/>
    <col min="13" max="13" width="18.28515625" customWidth="1"/>
    <col min="14" max="14" width="1.85546875" customWidth="1"/>
    <col min="17" max="17" width="15" customWidth="1"/>
    <col min="18" max="18" width="14.140625" customWidth="1"/>
    <col min="19" max="19" width="13.7109375" customWidth="1"/>
    <col min="20" max="23" width="9.42578125" customWidth="1"/>
    <col min="24" max="24" width="16.7109375" customWidth="1"/>
    <col min="25" max="28" width="9.42578125" customWidth="1"/>
  </cols>
  <sheetData>
    <row r="1" spans="2:18" ht="24" x14ac:dyDescent="0.55000000000000004">
      <c r="B1" s="27"/>
      <c r="C1" s="65"/>
      <c r="D1" s="65"/>
      <c r="E1" s="65"/>
      <c r="F1" s="27"/>
      <c r="G1" s="27"/>
      <c r="H1" s="27"/>
      <c r="I1" s="27"/>
      <c r="J1" s="27"/>
      <c r="K1" s="27"/>
      <c r="L1" s="27"/>
      <c r="M1" s="27"/>
      <c r="O1" s="627"/>
    </row>
    <row r="2" spans="2:18" ht="27.75" x14ac:dyDescent="0.65">
      <c r="B2" s="27"/>
      <c r="C2" s="65"/>
      <c r="D2" s="65"/>
      <c r="E2" s="643"/>
      <c r="F2" s="644"/>
      <c r="G2" s="644"/>
      <c r="H2" s="644"/>
      <c r="I2" s="644"/>
      <c r="J2" s="644"/>
      <c r="K2" s="27"/>
      <c r="L2" s="27"/>
      <c r="M2" s="27"/>
    </row>
    <row r="3" spans="2:18" ht="27.75" x14ac:dyDescent="0.65">
      <c r="B3" s="27"/>
      <c r="C3" s="65"/>
      <c r="D3" s="65"/>
      <c r="E3" s="643"/>
      <c r="F3" s="644"/>
      <c r="G3" s="644"/>
      <c r="H3" s="644"/>
      <c r="I3" s="644"/>
      <c r="J3" s="644"/>
      <c r="K3" s="27"/>
      <c r="L3" s="27"/>
      <c r="M3" s="27"/>
    </row>
    <row r="4" spans="2:18" ht="27.75" x14ac:dyDescent="0.65">
      <c r="B4" s="27"/>
      <c r="C4" s="65"/>
      <c r="D4" s="65"/>
      <c r="E4" s="643"/>
      <c r="F4" s="644"/>
      <c r="G4" s="644"/>
      <c r="H4" s="644"/>
      <c r="I4" s="644"/>
      <c r="J4" s="644"/>
      <c r="K4" s="27"/>
      <c r="L4" s="27"/>
      <c r="M4" s="27"/>
    </row>
    <row r="5" spans="2:18" ht="27.75" x14ac:dyDescent="0.65">
      <c r="B5" s="27"/>
      <c r="C5" s="65"/>
      <c r="D5" s="65"/>
      <c r="E5" s="643"/>
      <c r="F5" s="644"/>
      <c r="G5" s="644"/>
      <c r="H5" s="644"/>
      <c r="I5" s="644"/>
      <c r="J5" s="644"/>
      <c r="K5" s="27"/>
      <c r="L5" s="27"/>
      <c r="M5" s="27"/>
      <c r="Q5" s="750" t="s">
        <v>868</v>
      </c>
      <c r="R5" s="750" t="s">
        <v>867</v>
      </c>
    </row>
    <row r="6" spans="2:18" ht="27.75" x14ac:dyDescent="0.65">
      <c r="B6" s="27"/>
      <c r="C6" s="65"/>
      <c r="D6" s="65"/>
      <c r="E6" s="643"/>
      <c r="F6" s="644"/>
      <c r="G6" s="644"/>
      <c r="H6" s="644"/>
      <c r="I6" s="644"/>
      <c r="J6" s="644"/>
      <c r="K6" s="27"/>
      <c r="L6" s="27"/>
      <c r="M6" s="27"/>
      <c r="P6" s="641" t="s">
        <v>229</v>
      </c>
    </row>
    <row r="7" spans="2:18" ht="27.75" x14ac:dyDescent="0.65">
      <c r="B7" s="27"/>
      <c r="C7" s="65"/>
      <c r="D7" s="65"/>
      <c r="E7" s="643"/>
      <c r="F7" s="644"/>
      <c r="G7" s="644"/>
      <c r="H7" s="644"/>
      <c r="I7" s="644"/>
      <c r="J7" s="644"/>
      <c r="K7" s="27"/>
      <c r="L7" s="27"/>
      <c r="M7" s="27"/>
      <c r="P7" s="641" t="s">
        <v>230</v>
      </c>
    </row>
    <row r="8" spans="2:18" ht="27.75" x14ac:dyDescent="0.65">
      <c r="B8" s="27"/>
      <c r="C8" s="65"/>
      <c r="D8" s="65"/>
      <c r="E8" s="643"/>
      <c r="F8" s="644"/>
      <c r="G8" s="644"/>
      <c r="H8" s="644"/>
      <c r="I8" s="644"/>
      <c r="J8" s="644"/>
      <c r="K8" s="27"/>
      <c r="L8" s="27"/>
      <c r="M8" s="27"/>
      <c r="P8" s="641" t="s">
        <v>231</v>
      </c>
    </row>
    <row r="9" spans="2:18" ht="27.75" x14ac:dyDescent="0.65">
      <c r="B9" s="27"/>
      <c r="C9" s="65"/>
      <c r="D9" s="65"/>
      <c r="E9" s="643"/>
      <c r="F9" s="644"/>
      <c r="G9" s="644"/>
      <c r="H9" s="644"/>
      <c r="I9" s="644"/>
      <c r="J9" s="644"/>
      <c r="K9" s="27"/>
      <c r="L9" s="27"/>
      <c r="M9" s="27"/>
      <c r="P9" s="641" t="s">
        <v>232</v>
      </c>
    </row>
    <row r="10" spans="2:18" ht="24" x14ac:dyDescent="0.55000000000000004">
      <c r="B10" s="27"/>
      <c r="C10" s="65"/>
      <c r="D10" s="65"/>
      <c r="E10" s="642"/>
      <c r="F10" s="644"/>
      <c r="G10" s="644"/>
      <c r="H10" s="644"/>
      <c r="I10" s="644"/>
      <c r="J10" s="644"/>
      <c r="K10" s="27"/>
      <c r="L10" s="27"/>
      <c r="M10" s="27"/>
      <c r="P10" s="641" t="s">
        <v>233</v>
      </c>
    </row>
    <row r="11" spans="2:18" ht="24" x14ac:dyDescent="0.55000000000000004">
      <c r="B11" s="27"/>
      <c r="C11" s="65"/>
      <c r="D11" s="65"/>
      <c r="E11" s="642"/>
      <c r="F11" s="644"/>
      <c r="G11" s="644"/>
      <c r="H11" s="644"/>
      <c r="I11" s="644"/>
      <c r="J11" s="644"/>
      <c r="K11" s="27"/>
      <c r="L11" s="27"/>
      <c r="M11" s="27"/>
      <c r="P11" s="641" t="s">
        <v>234</v>
      </c>
    </row>
    <row r="12" spans="2:18" ht="24" x14ac:dyDescent="0.55000000000000004">
      <c r="B12" s="27"/>
      <c r="C12" s="65"/>
      <c r="D12" s="65"/>
      <c r="E12" s="642"/>
      <c r="F12" s="644"/>
      <c r="G12" s="644"/>
      <c r="H12" s="644"/>
      <c r="I12" s="644"/>
      <c r="J12" s="644"/>
      <c r="K12" s="27"/>
      <c r="L12" s="27"/>
      <c r="M12" s="27"/>
      <c r="P12" s="641" t="s">
        <v>235</v>
      </c>
    </row>
    <row r="13" spans="2:18" ht="24" x14ac:dyDescent="0.55000000000000004">
      <c r="B13" s="27"/>
      <c r="C13" s="65"/>
      <c r="D13" s="65"/>
      <c r="E13" s="642"/>
      <c r="F13" s="644"/>
      <c r="G13" s="644"/>
      <c r="H13" s="644"/>
      <c r="I13" s="644"/>
      <c r="J13" s="644"/>
      <c r="K13" s="27"/>
      <c r="L13" s="27"/>
      <c r="M13" s="27"/>
      <c r="P13" s="641" t="s">
        <v>236</v>
      </c>
    </row>
    <row r="14" spans="2:18" ht="27.75" x14ac:dyDescent="0.65">
      <c r="B14" s="27"/>
      <c r="C14" s="65"/>
      <c r="D14" s="1310" t="s">
        <v>873</v>
      </c>
      <c r="E14" s="1310"/>
      <c r="F14" s="1310"/>
      <c r="G14" s="1310"/>
      <c r="H14" s="1310"/>
      <c r="I14" s="1310"/>
      <c r="J14" s="1310"/>
      <c r="K14" s="1310"/>
      <c r="L14" s="1310"/>
      <c r="M14" s="1310"/>
      <c r="P14" s="641" t="s">
        <v>237</v>
      </c>
    </row>
    <row r="15" spans="2:18" ht="8.25" customHeight="1" x14ac:dyDescent="0.65">
      <c r="B15" s="27"/>
      <c r="C15" s="65"/>
      <c r="D15" s="643"/>
      <c r="E15" s="642"/>
      <c r="F15" s="644"/>
      <c r="G15" s="644"/>
      <c r="H15" s="644"/>
      <c r="I15" s="644"/>
      <c r="J15" s="644"/>
      <c r="K15" s="27"/>
      <c r="L15" s="27"/>
      <c r="M15" s="27"/>
      <c r="P15" s="641" t="s">
        <v>238</v>
      </c>
    </row>
    <row r="16" spans="2:18" ht="29.25" customHeight="1" x14ac:dyDescent="0.55000000000000004">
      <c r="D16" s="642"/>
      <c r="P16" s="641" t="s">
        <v>239</v>
      </c>
    </row>
    <row r="17" spans="10:16" ht="24" customHeight="1" x14ac:dyDescent="0.2">
      <c r="P17" s="641" t="s">
        <v>240</v>
      </c>
    </row>
    <row r="19" spans="10:16" x14ac:dyDescent="0.2">
      <c r="J19" s="721"/>
    </row>
  </sheetData>
  <mergeCells count="1">
    <mergeCell ref="D14:M14"/>
  </mergeCells>
  <phoneticPr fontId="18" type="noConversion"/>
  <pageMargins left="0.70866141732283472" right="0.15748031496062992" top="0.74803149606299213" bottom="0.74803149606299213" header="0.31496062992125984" footer="0.31496062992125984"/>
  <pageSetup paperSize="9" scale="90" orientation="portrait" verticalDpi="300" r:id="rId1"/>
  <headerFooter>
    <oddFooter>&amp;C&amp;"CordiaUPC,ธรรมดา"&amp;14 49</oddFooter>
  </headerFooter>
  <drawing r:id="rId2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16"/>
  <sheetViews>
    <sheetView view="pageBreakPreview" zoomScale="90" zoomScaleNormal="100" zoomScaleSheetLayoutView="90" workbookViewId="0">
      <selection activeCell="K19" sqref="K19"/>
    </sheetView>
  </sheetViews>
  <sheetFormatPr defaultRowHeight="12.75" x14ac:dyDescent="0.2"/>
  <cols>
    <col min="1" max="1" width="3.140625" customWidth="1"/>
    <col min="2" max="2" width="24.5703125" customWidth="1"/>
    <col min="3" max="3" width="23.140625" customWidth="1"/>
    <col min="4" max="4" width="20" customWidth="1"/>
    <col min="5" max="6" width="19.7109375" customWidth="1"/>
    <col min="7" max="7" width="2.85546875" customWidth="1"/>
  </cols>
  <sheetData>
    <row r="1" spans="2:11" ht="23.25" x14ac:dyDescent="0.5">
      <c r="B1" s="28" t="s">
        <v>874</v>
      </c>
    </row>
    <row r="2" spans="2:11" ht="24" x14ac:dyDescent="0.55000000000000004">
      <c r="B2" s="32" t="s">
        <v>634</v>
      </c>
      <c r="C2" s="32"/>
    </row>
    <row r="3" spans="2:11" ht="10.5" customHeight="1" x14ac:dyDescent="0.55000000000000004">
      <c r="B3" s="32"/>
    </row>
    <row r="4" spans="2:11" ht="24" x14ac:dyDescent="0.55000000000000004">
      <c r="B4" s="1278" t="s">
        <v>875</v>
      </c>
      <c r="C4" s="1099"/>
      <c r="D4" s="1099"/>
      <c r="E4" s="1099"/>
      <c r="F4" s="1099"/>
    </row>
    <row r="5" spans="2:11" ht="6.75" customHeight="1" thickBot="1" x14ac:dyDescent="0.55000000000000004">
      <c r="B5" s="133"/>
      <c r="C5" s="133"/>
      <c r="D5" s="133"/>
      <c r="E5" s="133"/>
      <c r="F5" s="133"/>
    </row>
    <row r="6" spans="2:11" ht="46.5" customHeight="1" thickBot="1" x14ac:dyDescent="0.25">
      <c r="B6" s="1107" t="s">
        <v>328</v>
      </c>
      <c r="C6" s="1109" t="s">
        <v>329</v>
      </c>
      <c r="D6" s="1311"/>
      <c r="E6" s="1107" t="s">
        <v>70</v>
      </c>
      <c r="F6" s="1111"/>
    </row>
    <row r="7" spans="2:11" ht="24" thickBot="1" x14ac:dyDescent="0.25">
      <c r="B7" s="1108"/>
      <c r="C7" s="591" t="s">
        <v>331</v>
      </c>
      <c r="D7" s="598" t="s">
        <v>332</v>
      </c>
      <c r="E7" s="591" t="s">
        <v>69</v>
      </c>
      <c r="F7" s="598" t="s">
        <v>602</v>
      </c>
    </row>
    <row r="8" spans="2:11" ht="26.25" customHeight="1" x14ac:dyDescent="0.2">
      <c r="B8" s="299" t="s">
        <v>333</v>
      </c>
      <c r="C8" s="612">
        <f t="shared" ref="C8:C13" si="0">$C$14*D8</f>
        <v>0</v>
      </c>
      <c r="D8" s="716"/>
      <c r="E8" s="596"/>
      <c r="F8" s="597"/>
      <c r="J8" t="str">
        <f t="shared" ref="J8:J13" si="1">+B8</f>
        <v>แสงสว่าง</v>
      </c>
      <c r="K8" s="155">
        <f t="shared" ref="K8:K13" si="2">+D8</f>
        <v>0</v>
      </c>
    </row>
    <row r="9" spans="2:11" ht="26.25" customHeight="1" x14ac:dyDescent="0.2">
      <c r="B9" s="300" t="s">
        <v>334</v>
      </c>
      <c r="C9" s="613">
        <f t="shared" si="0"/>
        <v>0</v>
      </c>
      <c r="D9" s="717"/>
      <c r="E9" s="594"/>
      <c r="F9" s="301"/>
      <c r="H9" s="155"/>
      <c r="J9" t="str">
        <f t="shared" si="1"/>
        <v>ปรับอากาศสำนักงาน*</v>
      </c>
      <c r="K9" s="155">
        <f t="shared" si="2"/>
        <v>0</v>
      </c>
    </row>
    <row r="10" spans="2:11" ht="26.25" customHeight="1" x14ac:dyDescent="0.2">
      <c r="B10" s="300" t="s">
        <v>335</v>
      </c>
      <c r="C10" s="613">
        <f t="shared" si="0"/>
        <v>0</v>
      </c>
      <c r="D10" s="717"/>
      <c r="E10" s="594"/>
      <c r="F10" s="301"/>
      <c r="H10" s="155"/>
      <c r="J10" t="str">
        <f t="shared" si="1"/>
        <v>ทำความเย็น</v>
      </c>
      <c r="K10" s="155">
        <f t="shared" si="2"/>
        <v>0</v>
      </c>
    </row>
    <row r="11" spans="2:11" ht="26.25" customHeight="1" x14ac:dyDescent="0.2">
      <c r="B11" s="300" t="s">
        <v>336</v>
      </c>
      <c r="C11" s="613">
        <f t="shared" si="0"/>
        <v>0</v>
      </c>
      <c r="D11" s="717"/>
      <c r="E11" s="594"/>
      <c r="F11" s="301"/>
      <c r="H11" s="155"/>
      <c r="J11" t="str">
        <f t="shared" si="1"/>
        <v>การผลิต</v>
      </c>
      <c r="K11" s="155">
        <f t="shared" si="2"/>
        <v>0</v>
      </c>
    </row>
    <row r="12" spans="2:11" ht="26.25" customHeight="1" x14ac:dyDescent="0.2">
      <c r="B12" s="300" t="s">
        <v>337</v>
      </c>
      <c r="C12" s="613">
        <f t="shared" si="0"/>
        <v>0</v>
      </c>
      <c r="D12" s="717"/>
      <c r="E12" s="594"/>
      <c r="F12" s="301"/>
      <c r="H12" s="155"/>
      <c r="J12" t="str">
        <f t="shared" si="1"/>
        <v>อัดอากาศ</v>
      </c>
      <c r="K12" s="155">
        <f t="shared" si="2"/>
        <v>0</v>
      </c>
    </row>
    <row r="13" spans="2:11" ht="26.25" customHeight="1" thickBot="1" x14ac:dyDescent="0.25">
      <c r="B13" s="302" t="s">
        <v>338</v>
      </c>
      <c r="C13" s="614">
        <f t="shared" si="0"/>
        <v>0</v>
      </c>
      <c r="D13" s="717"/>
      <c r="E13" s="595"/>
      <c r="F13" s="303"/>
      <c r="H13" s="155"/>
      <c r="J13" t="str">
        <f t="shared" si="1"/>
        <v>อื่นๆ</v>
      </c>
      <c r="K13" s="155">
        <f t="shared" si="2"/>
        <v>0</v>
      </c>
    </row>
    <row r="14" spans="2:11" ht="24.75" thickBot="1" x14ac:dyDescent="0.25">
      <c r="B14" s="156" t="s">
        <v>273</v>
      </c>
      <c r="C14" s="615">
        <f>'6.3.2) ไฟฟ้าปี xx'!G20</f>
        <v>0</v>
      </c>
      <c r="D14" s="616">
        <f>SUM(D8:D13)</f>
        <v>0</v>
      </c>
      <c r="E14" s="1112"/>
      <c r="F14" s="1113"/>
      <c r="H14" s="155"/>
    </row>
    <row r="15" spans="2:11" ht="23.25" customHeight="1" x14ac:dyDescent="0.2">
      <c r="B15" s="593" t="s">
        <v>63</v>
      </c>
      <c r="C15" s="592"/>
      <c r="D15" s="592"/>
      <c r="E15" s="592"/>
      <c r="F15" s="592"/>
    </row>
    <row r="16" spans="2:11" ht="14.25" x14ac:dyDescent="0.3">
      <c r="B16" s="33"/>
    </row>
  </sheetData>
  <mergeCells count="5">
    <mergeCell ref="B4:F4"/>
    <mergeCell ref="B6:B7"/>
    <mergeCell ref="C6:D6"/>
    <mergeCell ref="E6:F6"/>
    <mergeCell ref="E14:F14"/>
  </mergeCells>
  <phoneticPr fontId="18" type="noConversion"/>
  <printOptions horizontalCentered="1"/>
  <pageMargins left="0.6692913385826772" right="0.23622047244094491" top="0.78740157480314965" bottom="0.6692913385826772" header="0.51181102362204722" footer="0.31496062992125984"/>
  <pageSetup paperSize="9" scale="86" orientation="portrait" r:id="rId1"/>
  <headerFooter alignWithMargins="0">
    <oddFooter>&amp;C&amp;"CordiaUPC,ธรรมดา"&amp;14 50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13"/>
  <sheetViews>
    <sheetView showGridLines="0" view="pageBreakPreview" zoomScaleNormal="100" zoomScaleSheetLayoutView="100" workbookViewId="0">
      <selection activeCell="F10" sqref="F10"/>
    </sheetView>
  </sheetViews>
  <sheetFormatPr defaultRowHeight="12.75" x14ac:dyDescent="0.2"/>
  <cols>
    <col min="1" max="1" width="2.140625" customWidth="1"/>
    <col min="2" max="2" width="18.42578125" customWidth="1"/>
    <col min="3" max="3" width="17.5703125" customWidth="1"/>
    <col min="4" max="4" width="20.140625" customWidth="1"/>
    <col min="5" max="5" width="19.5703125" customWidth="1"/>
    <col min="6" max="6" width="12.28515625" customWidth="1"/>
    <col min="7" max="7" width="13.7109375" customWidth="1"/>
    <col min="8" max="8" width="14.7109375" customWidth="1"/>
    <col min="9" max="9" width="2.42578125" customWidth="1"/>
    <col min="12" max="12" width="6.7109375" customWidth="1"/>
    <col min="13" max="13" width="12.5703125" customWidth="1"/>
  </cols>
  <sheetData>
    <row r="1" spans="2:14" ht="24" x14ac:dyDescent="0.55000000000000004">
      <c r="B1" s="28" t="s">
        <v>876</v>
      </c>
      <c r="C1" s="32"/>
    </row>
    <row r="2" spans="2:14" ht="15" x14ac:dyDescent="0.35">
      <c r="B2" s="50"/>
      <c r="C2" s="50"/>
    </row>
    <row r="3" spans="2:14" ht="24" x14ac:dyDescent="0.55000000000000004">
      <c r="B3" s="1278" t="s">
        <v>877</v>
      </c>
      <c r="C3" s="1278"/>
      <c r="D3" s="1099"/>
      <c r="E3" s="1099"/>
      <c r="F3" s="1099"/>
      <c r="G3" s="1099"/>
      <c r="H3" s="1099"/>
    </row>
    <row r="4" spans="2:14" ht="10.5" customHeight="1" thickBot="1" x14ac:dyDescent="0.55000000000000004">
      <c r="B4" s="121"/>
      <c r="C4" s="121"/>
      <c r="D4" s="121"/>
      <c r="E4" s="121"/>
      <c r="F4" s="121"/>
      <c r="G4" s="121"/>
      <c r="H4" s="121"/>
    </row>
    <row r="5" spans="2:14" ht="24" thickBot="1" x14ac:dyDescent="0.55000000000000004">
      <c r="B5" s="1114" t="s">
        <v>328</v>
      </c>
      <c r="C5" s="1121" t="s">
        <v>71</v>
      </c>
      <c r="D5" s="1116" t="s">
        <v>339</v>
      </c>
      <c r="E5" s="1117"/>
      <c r="F5" s="1118"/>
      <c r="G5" s="1107" t="s">
        <v>70</v>
      </c>
      <c r="H5" s="1111"/>
    </row>
    <row r="6" spans="2:14" ht="24" thickBot="1" x14ac:dyDescent="0.55000000000000004">
      <c r="B6" s="1115"/>
      <c r="C6" s="1122"/>
      <c r="D6" s="157" t="s">
        <v>340</v>
      </c>
      <c r="E6" s="157" t="s">
        <v>341</v>
      </c>
      <c r="F6" s="157" t="s">
        <v>332</v>
      </c>
      <c r="G6" s="591" t="s">
        <v>69</v>
      </c>
      <c r="H6" s="598" t="s">
        <v>602</v>
      </c>
    </row>
    <row r="7" spans="2:14" ht="24" x14ac:dyDescent="0.2">
      <c r="B7" s="304" t="s">
        <v>644</v>
      </c>
      <c r="C7" s="599"/>
      <c r="D7" s="602"/>
      <c r="E7" s="491"/>
      <c r="F7" s="492"/>
      <c r="G7" s="596"/>
      <c r="H7" s="597"/>
      <c r="M7" s="504" t="str">
        <f>+B7</f>
        <v>หม้อไอน้ำ</v>
      </c>
      <c r="N7" s="174">
        <f>+F7</f>
        <v>0</v>
      </c>
    </row>
    <row r="8" spans="2:14" ht="24" x14ac:dyDescent="0.2">
      <c r="B8" s="305" t="s">
        <v>645</v>
      </c>
      <c r="C8" s="486"/>
      <c r="D8" s="603"/>
      <c r="E8" s="493"/>
      <c r="F8" s="489"/>
      <c r="G8" s="594"/>
      <c r="H8" s="301"/>
      <c r="M8" s="504" t="str">
        <f>+B8</f>
        <v>เตาอุตสาหกรรม</v>
      </c>
      <c r="N8" s="174">
        <f>+F8</f>
        <v>0</v>
      </c>
    </row>
    <row r="9" spans="2:14" ht="24" x14ac:dyDescent="0.2">
      <c r="B9" s="305"/>
      <c r="C9" s="486"/>
      <c r="D9" s="603"/>
      <c r="E9" s="600"/>
      <c r="F9" s="488"/>
      <c r="G9" s="594"/>
      <c r="H9" s="301"/>
      <c r="M9" s="504">
        <f>+B9</f>
        <v>0</v>
      </c>
      <c r="N9" s="174">
        <f>+F9</f>
        <v>0</v>
      </c>
    </row>
    <row r="10" spans="2:14" ht="24" x14ac:dyDescent="0.2">
      <c r="B10" s="305"/>
      <c r="C10" s="486"/>
      <c r="D10" s="603"/>
      <c r="E10" s="600"/>
      <c r="F10" s="489"/>
      <c r="G10" s="594"/>
      <c r="H10" s="301"/>
      <c r="M10" s="504">
        <f>+B10</f>
        <v>0</v>
      </c>
      <c r="N10" s="174">
        <f>+F10</f>
        <v>0</v>
      </c>
    </row>
    <row r="11" spans="2:14" ht="24.75" thickBot="1" x14ac:dyDescent="0.25">
      <c r="B11" s="306"/>
      <c r="C11" s="487"/>
      <c r="D11" s="604"/>
      <c r="E11" s="601"/>
      <c r="F11" s="490"/>
      <c r="G11" s="594"/>
      <c r="H11" s="301"/>
      <c r="M11" s="504">
        <f>+B11</f>
        <v>0</v>
      </c>
      <c r="N11" s="174">
        <f>+F11</f>
        <v>0</v>
      </c>
    </row>
    <row r="12" spans="2:14" ht="24.75" thickBot="1" x14ac:dyDescent="0.25">
      <c r="B12" s="154" t="s">
        <v>273</v>
      </c>
      <c r="C12" s="718"/>
      <c r="D12" s="719"/>
      <c r="E12" s="158">
        <f>'6.3.3) เชื้อเพลิง xx'!R24</f>
        <v>0</v>
      </c>
      <c r="F12" s="345"/>
      <c r="G12" s="1119"/>
      <c r="H12" s="1120"/>
    </row>
    <row r="13" spans="2:14" ht="24" x14ac:dyDescent="0.55000000000000004">
      <c r="B13" s="34"/>
      <c r="C13" s="34"/>
    </row>
  </sheetData>
  <mergeCells count="6">
    <mergeCell ref="G12:H12"/>
    <mergeCell ref="B3:H3"/>
    <mergeCell ref="B5:B6"/>
    <mergeCell ref="D5:F5"/>
    <mergeCell ref="C5:C6"/>
    <mergeCell ref="G5:H5"/>
  </mergeCells>
  <phoneticPr fontId="18" type="noConversion"/>
  <printOptions horizontalCentered="1"/>
  <pageMargins left="0.74803149606299213" right="0.15748031496062992" top="0.9055118110236221" bottom="0.98425196850393704" header="0.51181102362204722" footer="0.51181102362204722"/>
  <pageSetup paperSize="9" scale="79" orientation="portrait" r:id="rId1"/>
  <headerFooter alignWithMargins="0">
    <oddFooter>&amp;C&amp;"CordiaUPC,ธรรมดา"&amp;14 51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Z37"/>
  <sheetViews>
    <sheetView view="pageBreakPreview" zoomScaleNormal="100" zoomScaleSheetLayoutView="100" workbookViewId="0">
      <selection activeCell="S32" sqref="S32"/>
    </sheetView>
  </sheetViews>
  <sheetFormatPr defaultRowHeight="13.5" x14ac:dyDescent="0.25"/>
  <cols>
    <col min="1" max="1" width="1.28515625" style="809" customWidth="1"/>
    <col min="2" max="2" width="9.5703125" style="809" customWidth="1"/>
    <col min="3" max="3" width="3.28515625" style="809" customWidth="1"/>
    <col min="4" max="4" width="3.7109375" style="809" customWidth="1"/>
    <col min="5" max="5" width="12" style="809" customWidth="1"/>
    <col min="6" max="6" width="13.7109375" style="809" customWidth="1"/>
    <col min="7" max="7" width="10.28515625" style="809" customWidth="1"/>
    <col min="8" max="8" width="11.7109375" style="809" customWidth="1"/>
    <col min="9" max="9" width="6.7109375" style="809" customWidth="1"/>
    <col min="10" max="10" width="9.28515625" style="809" customWidth="1"/>
    <col min="11" max="11" width="11.42578125" style="809" customWidth="1"/>
    <col min="12" max="12" width="5.42578125" style="809" customWidth="1"/>
    <col min="13" max="13" width="18.28515625" style="809" customWidth="1"/>
    <col min="14" max="14" width="1.85546875" style="809" customWidth="1"/>
    <col min="15" max="15" width="9.140625" style="809"/>
    <col min="16" max="16" width="13.7109375" style="809" customWidth="1"/>
    <col min="17" max="17" width="17.5703125" style="809" customWidth="1"/>
    <col min="18" max="18" width="14.140625" style="809" customWidth="1"/>
    <col min="19" max="19" width="16.85546875" style="809" customWidth="1"/>
    <col min="20" max="23" width="9.42578125" style="809" customWidth="1"/>
    <col min="24" max="24" width="16.7109375" style="809" customWidth="1"/>
    <col min="25" max="28" width="9.42578125" style="809" customWidth="1"/>
    <col min="29" max="16384" width="9.140625" style="809"/>
  </cols>
  <sheetData>
    <row r="1" spans="2:26" ht="23.25" x14ac:dyDescent="0.35">
      <c r="B1" s="804"/>
      <c r="C1" s="805"/>
      <c r="D1" s="806"/>
      <c r="E1" s="807"/>
      <c r="F1" s="808"/>
      <c r="G1" s="808"/>
      <c r="H1" s="808"/>
      <c r="I1" s="808"/>
      <c r="J1" s="808"/>
      <c r="K1" s="804"/>
      <c r="L1" s="804"/>
      <c r="M1" s="804"/>
    </row>
    <row r="2" spans="2:26" ht="21" x14ac:dyDescent="0.35">
      <c r="B2" s="804"/>
      <c r="C2" s="805"/>
      <c r="D2" s="805"/>
      <c r="E2" s="807"/>
      <c r="F2" s="808"/>
      <c r="G2" s="808"/>
      <c r="H2" s="808"/>
      <c r="I2" s="808"/>
      <c r="J2" s="808"/>
      <c r="K2" s="804"/>
      <c r="L2" s="804"/>
      <c r="M2" s="804"/>
    </row>
    <row r="3" spans="2:26" ht="21" x14ac:dyDescent="0.35">
      <c r="B3" s="804"/>
      <c r="C3" s="805"/>
      <c r="D3" s="805"/>
      <c r="E3" s="807"/>
      <c r="F3" s="808"/>
      <c r="G3" s="808"/>
      <c r="H3" s="808"/>
      <c r="I3" s="808"/>
      <c r="J3" s="808"/>
      <c r="K3" s="804"/>
      <c r="L3" s="804"/>
      <c r="M3" s="804"/>
      <c r="P3" s="809" t="s">
        <v>868</v>
      </c>
      <c r="R3" s="809" t="s">
        <v>867</v>
      </c>
    </row>
    <row r="4" spans="2:26" ht="21" x14ac:dyDescent="0.35">
      <c r="B4" s="804"/>
      <c r="C4" s="805"/>
      <c r="D4" s="805"/>
      <c r="E4" s="807"/>
      <c r="F4" s="808"/>
      <c r="G4" s="808"/>
      <c r="H4" s="808"/>
      <c r="I4" s="808"/>
      <c r="J4" s="808"/>
      <c r="K4" s="804"/>
      <c r="L4" s="804"/>
      <c r="M4" s="804"/>
      <c r="P4" s="809" t="s">
        <v>22</v>
      </c>
      <c r="Q4" s="813">
        <f>+Y21*3.6</f>
        <v>0</v>
      </c>
      <c r="R4" s="809" t="s">
        <v>22</v>
      </c>
      <c r="S4" s="813">
        <f>+Z21*3.6</f>
        <v>0</v>
      </c>
    </row>
    <row r="5" spans="2:26" ht="21" x14ac:dyDescent="0.35">
      <c r="B5" s="804"/>
      <c r="C5" s="805"/>
      <c r="D5" s="805"/>
      <c r="E5" s="807"/>
      <c r="F5" s="808"/>
      <c r="G5" s="808"/>
      <c r="H5" s="808"/>
      <c r="I5" s="808"/>
      <c r="J5" s="808"/>
      <c r="K5" s="804"/>
      <c r="L5" s="804"/>
      <c r="M5" s="804"/>
      <c r="P5" s="809" t="s">
        <v>23</v>
      </c>
      <c r="Q5" s="813">
        <f>+X33</f>
        <v>0</v>
      </c>
      <c r="R5" s="809" t="s">
        <v>23</v>
      </c>
      <c r="S5" s="813">
        <f>+Y33</f>
        <v>0</v>
      </c>
    </row>
    <row r="6" spans="2:26" ht="21" x14ac:dyDescent="0.35">
      <c r="B6" s="804"/>
      <c r="C6" s="805"/>
      <c r="D6" s="805"/>
      <c r="E6" s="807"/>
      <c r="F6" s="808"/>
      <c r="G6" s="808"/>
      <c r="H6" s="808"/>
      <c r="I6" s="808"/>
      <c r="J6" s="808"/>
      <c r="K6" s="804"/>
      <c r="L6" s="804"/>
      <c r="M6" s="804"/>
    </row>
    <row r="7" spans="2:26" ht="21" x14ac:dyDescent="0.35">
      <c r="B7" s="804"/>
      <c r="C7" s="805"/>
      <c r="D7" s="805"/>
      <c r="E7" s="807"/>
      <c r="F7" s="808"/>
      <c r="G7" s="808"/>
      <c r="H7" s="808"/>
      <c r="I7" s="808"/>
      <c r="J7" s="808"/>
      <c r="K7" s="804"/>
      <c r="L7" s="804"/>
      <c r="M7" s="804"/>
    </row>
    <row r="8" spans="2:26" ht="21" x14ac:dyDescent="0.35">
      <c r="B8" s="804"/>
      <c r="C8" s="805"/>
      <c r="D8" s="805"/>
      <c r="E8" s="807"/>
      <c r="F8" s="808"/>
      <c r="G8" s="808"/>
      <c r="H8" s="808"/>
      <c r="I8" s="808"/>
      <c r="J8" s="808"/>
      <c r="K8" s="804"/>
      <c r="L8" s="804"/>
      <c r="M8" s="804"/>
    </row>
    <row r="9" spans="2:26" ht="21" x14ac:dyDescent="0.35">
      <c r="B9" s="804"/>
      <c r="C9" s="805"/>
      <c r="D9" s="805"/>
      <c r="E9" s="807"/>
      <c r="F9" s="808"/>
      <c r="G9" s="808"/>
      <c r="H9" s="808"/>
      <c r="I9" s="808"/>
      <c r="J9" s="808"/>
      <c r="K9" s="804"/>
      <c r="L9" s="804"/>
      <c r="M9" s="804"/>
    </row>
    <row r="10" spans="2:26" ht="21" x14ac:dyDescent="0.35">
      <c r="B10" s="804"/>
      <c r="C10" s="805"/>
      <c r="D10" s="805"/>
      <c r="E10" s="808" t="s">
        <v>878</v>
      </c>
      <c r="F10" s="808"/>
      <c r="G10" s="808"/>
      <c r="H10" s="808"/>
      <c r="I10" s="808"/>
      <c r="J10" s="808" t="s">
        <v>879</v>
      </c>
      <c r="K10" s="804"/>
      <c r="L10" s="804"/>
      <c r="M10" s="804"/>
    </row>
    <row r="11" spans="2:26" ht="11.25" customHeight="1" x14ac:dyDescent="0.35">
      <c r="B11" s="804"/>
      <c r="C11" s="805"/>
      <c r="D11" s="805"/>
      <c r="E11" s="807"/>
      <c r="F11" s="808"/>
      <c r="G11" s="808"/>
      <c r="H11" s="808"/>
      <c r="I11" s="808"/>
      <c r="J11" s="807"/>
      <c r="K11" s="804"/>
      <c r="L11" s="804"/>
      <c r="M11" s="804"/>
    </row>
    <row r="12" spans="2:26" ht="23.25" x14ac:dyDescent="0.35">
      <c r="B12" s="804"/>
      <c r="C12" s="805"/>
      <c r="D12" s="1312" t="s">
        <v>880</v>
      </c>
      <c r="E12" s="1312"/>
      <c r="F12" s="1312"/>
      <c r="G12" s="1312"/>
      <c r="H12" s="1312"/>
      <c r="I12" s="1312"/>
      <c r="J12" s="1312"/>
      <c r="K12" s="1312"/>
      <c r="L12" s="1312"/>
      <c r="M12" s="1312"/>
    </row>
    <row r="14" spans="2:26" ht="21" x14ac:dyDescent="0.35">
      <c r="B14" s="804"/>
      <c r="C14" s="805"/>
      <c r="D14" s="805"/>
      <c r="E14" s="805"/>
      <c r="F14" s="804"/>
      <c r="G14" s="804"/>
      <c r="H14" s="804"/>
      <c r="I14" s="804"/>
      <c r="J14" s="804"/>
      <c r="K14" s="804"/>
      <c r="L14" s="804"/>
      <c r="M14" s="804"/>
      <c r="O14" s="810"/>
      <c r="Y14" s="809" t="s">
        <v>868</v>
      </c>
      <c r="Z14" s="809" t="s">
        <v>867</v>
      </c>
    </row>
    <row r="15" spans="2:26" ht="23.25" x14ac:dyDescent="0.35">
      <c r="B15" s="804"/>
      <c r="C15" s="805"/>
      <c r="D15" s="805"/>
      <c r="E15" s="806"/>
      <c r="F15" s="808"/>
      <c r="G15" s="808"/>
      <c r="H15" s="808"/>
      <c r="I15" s="808"/>
      <c r="J15" s="808"/>
      <c r="K15" s="804"/>
      <c r="L15" s="804"/>
      <c r="M15" s="804"/>
      <c r="X15" s="809" t="s">
        <v>333</v>
      </c>
      <c r="Y15" s="811">
        <f>'สัดส่วนไฟฟ้า ww'!C8</f>
        <v>0</v>
      </c>
      <c r="Z15" s="809">
        <f>'6.3.5) สัดส่วนไฟฟ้า xx'!C8</f>
        <v>0</v>
      </c>
    </row>
    <row r="16" spans="2:26" ht="21" x14ac:dyDescent="0.35">
      <c r="B16" s="804"/>
      <c r="C16" s="805"/>
      <c r="D16" s="805"/>
      <c r="E16" s="807"/>
      <c r="F16" s="808"/>
      <c r="G16" s="808"/>
      <c r="H16" s="808"/>
      <c r="I16" s="808"/>
      <c r="J16" s="808"/>
      <c r="K16" s="804"/>
      <c r="L16" s="804"/>
      <c r="M16" s="804"/>
      <c r="X16" s="809" t="s">
        <v>632</v>
      </c>
      <c r="Y16" s="811">
        <f>'สัดส่วนไฟฟ้า ww'!C9</f>
        <v>0</v>
      </c>
      <c r="Z16" s="809">
        <f>'6.3.5) สัดส่วนไฟฟ้า xx'!C9</f>
        <v>0</v>
      </c>
    </row>
    <row r="17" spans="2:26" ht="21" x14ac:dyDescent="0.35">
      <c r="B17" s="804"/>
      <c r="C17" s="805"/>
      <c r="D17" s="805"/>
      <c r="E17" s="807"/>
      <c r="F17" s="808"/>
      <c r="G17" s="808"/>
      <c r="H17" s="808"/>
      <c r="I17" s="808"/>
      <c r="J17" s="808"/>
      <c r="K17" s="804"/>
      <c r="L17" s="804"/>
      <c r="M17" s="804"/>
      <c r="R17" s="811"/>
      <c r="S17" s="811"/>
      <c r="T17" s="811"/>
      <c r="U17" s="811"/>
      <c r="V17" s="811"/>
      <c r="W17" s="811"/>
      <c r="X17" s="809" t="s">
        <v>335</v>
      </c>
      <c r="Y17" s="811">
        <f>'สัดส่วนไฟฟ้า ww'!C10</f>
        <v>0</v>
      </c>
      <c r="Z17" s="809">
        <f>'6.3.5) สัดส่วนไฟฟ้า xx'!C10</f>
        <v>0</v>
      </c>
    </row>
    <row r="18" spans="2:26" ht="21" x14ac:dyDescent="0.35">
      <c r="B18" s="804"/>
      <c r="C18" s="805"/>
      <c r="D18" s="805"/>
      <c r="E18" s="807"/>
      <c r="F18" s="808"/>
      <c r="G18" s="808"/>
      <c r="H18" s="808"/>
      <c r="I18" s="808"/>
      <c r="J18" s="808"/>
      <c r="K18" s="804"/>
      <c r="L18" s="804"/>
      <c r="M18" s="804"/>
      <c r="X18" s="809" t="s">
        <v>336</v>
      </c>
      <c r="Y18" s="811">
        <f>'สัดส่วนไฟฟ้า ww'!C11</f>
        <v>0</v>
      </c>
      <c r="Z18" s="809">
        <f>'6.3.5) สัดส่วนไฟฟ้า xx'!C11</f>
        <v>0</v>
      </c>
    </row>
    <row r="19" spans="2:26" ht="21" x14ac:dyDescent="0.35">
      <c r="B19" s="804"/>
      <c r="C19" s="805"/>
      <c r="D19" s="805"/>
      <c r="E19" s="807"/>
      <c r="F19" s="808"/>
      <c r="G19" s="808"/>
      <c r="H19" s="808"/>
      <c r="I19" s="808"/>
      <c r="J19" s="808"/>
      <c r="K19" s="804"/>
      <c r="L19" s="804"/>
      <c r="M19" s="804"/>
      <c r="X19" s="809" t="s">
        <v>337</v>
      </c>
      <c r="Y19" s="811">
        <f>'สัดส่วนไฟฟ้า ww'!C12</f>
        <v>0</v>
      </c>
      <c r="Z19" s="809">
        <f>'6.3.5) สัดส่วนไฟฟ้า xx'!C12</f>
        <v>0</v>
      </c>
    </row>
    <row r="20" spans="2:26" ht="21" x14ac:dyDescent="0.35">
      <c r="B20" s="804"/>
      <c r="C20" s="805"/>
      <c r="D20" s="805"/>
      <c r="E20" s="807"/>
      <c r="F20" s="808"/>
      <c r="G20" s="808"/>
      <c r="H20" s="808"/>
      <c r="I20" s="808"/>
      <c r="J20" s="808"/>
      <c r="K20" s="804"/>
      <c r="L20" s="804"/>
      <c r="M20" s="804"/>
      <c r="X20" s="809" t="s">
        <v>338</v>
      </c>
      <c r="Y20" s="811">
        <f>'สัดส่วนไฟฟ้า ww'!C13</f>
        <v>0</v>
      </c>
      <c r="Z20" s="809">
        <f>'6.3.5) สัดส่วนไฟฟ้า xx'!C13</f>
        <v>0</v>
      </c>
    </row>
    <row r="21" spans="2:26" ht="21" x14ac:dyDescent="0.35">
      <c r="B21" s="804"/>
      <c r="C21" s="805"/>
      <c r="D21" s="805"/>
      <c r="E21" s="807"/>
      <c r="F21" s="808"/>
      <c r="G21" s="808"/>
      <c r="H21" s="808"/>
      <c r="I21" s="808"/>
      <c r="J21" s="808"/>
      <c r="K21" s="804"/>
      <c r="L21" s="804"/>
      <c r="M21" s="804"/>
      <c r="X21" s="809" t="s">
        <v>273</v>
      </c>
      <c r="Y21" s="811">
        <f>'สัดส่วนไฟฟ้า ww'!C14</f>
        <v>0</v>
      </c>
      <c r="Z21" s="809">
        <f>'6.3.5) สัดส่วนไฟฟ้า xx'!C14</f>
        <v>0</v>
      </c>
    </row>
    <row r="22" spans="2:26" ht="21" x14ac:dyDescent="0.35">
      <c r="B22" s="804"/>
      <c r="C22" s="805"/>
      <c r="D22" s="805"/>
      <c r="E22" s="807"/>
      <c r="F22" s="808"/>
      <c r="G22" s="808"/>
      <c r="H22" s="808"/>
      <c r="I22" s="808"/>
      <c r="J22" s="808"/>
      <c r="K22" s="804"/>
      <c r="L22" s="804"/>
      <c r="M22" s="804"/>
    </row>
    <row r="23" spans="2:26" ht="21" x14ac:dyDescent="0.35">
      <c r="B23" s="804"/>
      <c r="C23" s="805"/>
      <c r="D23" s="805"/>
      <c r="E23" s="807"/>
      <c r="F23" s="808"/>
      <c r="G23" s="808"/>
      <c r="H23" s="808"/>
      <c r="I23" s="808"/>
      <c r="J23" s="808"/>
      <c r="K23" s="804"/>
      <c r="L23" s="804"/>
      <c r="M23" s="804"/>
    </row>
    <row r="24" spans="2:26" ht="21" x14ac:dyDescent="0.35">
      <c r="B24" s="804"/>
      <c r="C24" s="805"/>
      <c r="D24" s="805"/>
      <c r="E24" s="807"/>
      <c r="F24" s="808"/>
      <c r="G24" s="808"/>
      <c r="H24" s="808"/>
      <c r="I24" s="808"/>
      <c r="J24" s="808"/>
      <c r="K24" s="804"/>
      <c r="L24" s="804"/>
      <c r="M24" s="804"/>
    </row>
    <row r="25" spans="2:26" ht="23.25" x14ac:dyDescent="0.35">
      <c r="B25" s="804"/>
      <c r="C25" s="805"/>
      <c r="D25" s="806" t="s">
        <v>881</v>
      </c>
      <c r="E25" s="807"/>
      <c r="F25" s="808"/>
      <c r="G25" s="808"/>
      <c r="H25" s="808"/>
      <c r="I25" s="808"/>
      <c r="J25" s="808"/>
      <c r="K25" s="808"/>
      <c r="L25" s="808"/>
      <c r="M25" s="804"/>
    </row>
    <row r="26" spans="2:26" ht="23.25" x14ac:dyDescent="0.35">
      <c r="B26" s="804"/>
      <c r="C26" s="805"/>
      <c r="D26" s="806"/>
      <c r="E26" s="807"/>
      <c r="F26" s="808"/>
      <c r="G26" s="808"/>
      <c r="H26" s="808"/>
      <c r="I26" s="808"/>
      <c r="J26" s="808"/>
      <c r="K26" s="804"/>
      <c r="L26" s="804"/>
      <c r="M26" s="804"/>
    </row>
    <row r="27" spans="2:26" ht="21" x14ac:dyDescent="0.35">
      <c r="B27" s="804"/>
      <c r="C27" s="805"/>
      <c r="D27" s="805"/>
      <c r="E27" s="805"/>
      <c r="F27" s="804"/>
      <c r="G27" s="804"/>
      <c r="H27" s="804"/>
      <c r="I27" s="804"/>
      <c r="J27" s="804"/>
      <c r="K27" s="804"/>
      <c r="L27" s="804"/>
      <c r="M27" s="804"/>
      <c r="T27" s="812"/>
    </row>
    <row r="28" spans="2:26" ht="23.25" x14ac:dyDescent="0.35">
      <c r="B28" s="804"/>
      <c r="C28" s="805"/>
      <c r="D28" s="805"/>
      <c r="E28" s="806"/>
      <c r="F28" s="808"/>
      <c r="G28" s="808"/>
      <c r="H28" s="808"/>
      <c r="I28" s="808"/>
      <c r="J28" s="808"/>
      <c r="K28" s="804"/>
      <c r="L28" s="804"/>
      <c r="M28" s="804"/>
      <c r="X28" s="809" t="s">
        <v>868</v>
      </c>
      <c r="Y28" s="809" t="s">
        <v>867</v>
      </c>
    </row>
    <row r="29" spans="2:26" ht="23.25" x14ac:dyDescent="0.35">
      <c r="B29" s="804"/>
      <c r="C29" s="805"/>
      <c r="D29" s="805"/>
      <c r="E29" s="806"/>
      <c r="F29" s="808"/>
      <c r="G29" s="808"/>
      <c r="H29" s="808"/>
      <c r="I29" s="808"/>
      <c r="J29" s="808"/>
      <c r="K29" s="804"/>
      <c r="L29" s="804"/>
      <c r="M29" s="804"/>
      <c r="R29" s="811"/>
      <c r="S29" s="811"/>
      <c r="T29" s="811"/>
      <c r="U29" s="811"/>
      <c r="V29" s="811"/>
      <c r="W29" s="811"/>
      <c r="X29" s="809" t="s">
        <v>868</v>
      </c>
      <c r="Z29" s="811"/>
    </row>
    <row r="30" spans="2:26" ht="23.25" x14ac:dyDescent="0.35">
      <c r="B30" s="804"/>
      <c r="C30" s="805"/>
      <c r="D30" s="805"/>
      <c r="E30" s="806"/>
      <c r="F30" s="808"/>
      <c r="G30" s="808"/>
      <c r="H30" s="808"/>
      <c r="I30" s="808"/>
      <c r="J30" s="808"/>
      <c r="K30" s="804"/>
      <c r="L30" s="804"/>
      <c r="M30" s="804"/>
      <c r="R30" s="811"/>
      <c r="X30" s="809" t="s">
        <v>867</v>
      </c>
      <c r="Z30" s="811"/>
    </row>
    <row r="31" spans="2:26" ht="23.25" x14ac:dyDescent="0.35">
      <c r="B31" s="804"/>
      <c r="C31" s="805"/>
      <c r="D31" s="805"/>
      <c r="E31" s="806"/>
      <c r="F31" s="808"/>
      <c r="G31" s="808"/>
      <c r="H31" s="808"/>
      <c r="I31" s="808"/>
      <c r="J31" s="808"/>
      <c r="K31" s="804"/>
      <c r="L31" s="804"/>
      <c r="M31" s="804"/>
      <c r="X31" s="809">
        <f>สัดส่วนเชื้อเพลิงww!B9</f>
        <v>0</v>
      </c>
      <c r="Y31" s="811">
        <f>สัดส่วนเชื้อเพลิงww!E12</f>
        <v>0</v>
      </c>
      <c r="Z31" s="811"/>
    </row>
    <row r="32" spans="2:26" ht="23.25" x14ac:dyDescent="0.35">
      <c r="B32" s="804"/>
      <c r="C32" s="805"/>
      <c r="D32" s="805"/>
      <c r="E32" s="806"/>
      <c r="F32" s="808"/>
      <c r="G32" s="808"/>
      <c r="H32" s="808"/>
      <c r="I32" s="808"/>
      <c r="J32" s="808"/>
      <c r="K32" s="804"/>
      <c r="L32" s="804"/>
      <c r="M32" s="804"/>
      <c r="X32" s="809">
        <f>สัดส่วนเชื้อเพลิงww!B10</f>
        <v>0</v>
      </c>
      <c r="Y32" s="811">
        <f>'6.3.6) สัดส่วนเชื้อเพลิง xx'!E12</f>
        <v>0</v>
      </c>
      <c r="Z32" s="811"/>
    </row>
    <row r="33" spans="2:26" ht="23.25" x14ac:dyDescent="0.35">
      <c r="B33" s="804"/>
      <c r="C33" s="805"/>
      <c r="D33" s="805"/>
      <c r="E33" s="806"/>
      <c r="F33" s="808"/>
      <c r="G33" s="808"/>
      <c r="H33" s="808"/>
      <c r="I33" s="808"/>
      <c r="J33" s="808"/>
      <c r="K33" s="804"/>
      <c r="L33" s="804"/>
      <c r="M33" s="804"/>
      <c r="W33" s="809" t="s">
        <v>273</v>
      </c>
      <c r="X33" s="809">
        <f>+สัดส่วนเชื้อเพลิงww!E12</f>
        <v>0</v>
      </c>
      <c r="Y33" s="809">
        <f>+'6.3.6) สัดส่วนเชื้อเพลิง xx'!E12</f>
        <v>0</v>
      </c>
      <c r="Z33" s="813"/>
    </row>
    <row r="34" spans="2:26" ht="23.25" x14ac:dyDescent="0.35">
      <c r="B34" s="804"/>
      <c r="C34" s="805"/>
      <c r="D34" s="805"/>
      <c r="E34" s="806"/>
      <c r="F34" s="808"/>
      <c r="G34" s="808"/>
      <c r="H34" s="808"/>
      <c r="I34" s="808"/>
      <c r="J34" s="808"/>
      <c r="K34" s="804"/>
      <c r="L34" s="804"/>
      <c r="M34" s="804"/>
    </row>
    <row r="35" spans="2:26" ht="23.25" x14ac:dyDescent="0.35">
      <c r="B35" s="804"/>
      <c r="C35" s="805"/>
      <c r="D35" s="806" t="s">
        <v>882</v>
      </c>
      <c r="E35" s="806"/>
      <c r="F35" s="808"/>
      <c r="G35" s="808"/>
      <c r="H35" s="808"/>
      <c r="I35" s="808"/>
      <c r="J35" s="808"/>
      <c r="K35" s="808"/>
      <c r="L35" s="808"/>
      <c r="M35" s="804"/>
    </row>
    <row r="36" spans="2:26" ht="23.25" x14ac:dyDescent="0.35">
      <c r="B36" s="804"/>
      <c r="C36" s="805"/>
      <c r="D36" s="805"/>
      <c r="E36" s="806"/>
      <c r="F36" s="808"/>
      <c r="G36" s="808"/>
      <c r="H36" s="808"/>
      <c r="I36" s="808"/>
      <c r="J36" s="808"/>
      <c r="K36" s="804"/>
      <c r="L36" s="804"/>
      <c r="M36" s="804"/>
    </row>
    <row r="37" spans="2:26" ht="21" x14ac:dyDescent="0.35">
      <c r="C37" s="807"/>
    </row>
  </sheetData>
  <mergeCells count="1">
    <mergeCell ref="D12:M12"/>
  </mergeCells>
  <phoneticPr fontId="18" type="noConversion"/>
  <pageMargins left="0.43307086614173229" right="0.27559055118110237" top="0.51181102362204722" bottom="0.74803149606299213" header="0.31496062992125984" footer="0.31496062992125984"/>
  <pageSetup paperSize="9" scale="85" orientation="portrait" verticalDpi="300" r:id="rId1"/>
  <headerFooter>
    <oddFooter>&amp;C&amp;"CordiaUPC,ธรรมดา"&amp;14 52</oddFooter>
  </headerFooter>
  <drawing r:id="rId2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F39"/>
  <sheetViews>
    <sheetView showGridLines="0" view="pageBreakPreview" zoomScaleNormal="100" zoomScaleSheetLayoutView="100" workbookViewId="0">
      <selection activeCell="I15" sqref="I15"/>
    </sheetView>
  </sheetViews>
  <sheetFormatPr defaultRowHeight="12.75" x14ac:dyDescent="0.2"/>
  <cols>
    <col min="1" max="1" width="2.5703125" customWidth="1"/>
    <col min="3" max="3" width="17.85546875" customWidth="1"/>
    <col min="4" max="4" width="18" customWidth="1"/>
    <col min="5" max="5" width="20.5703125" customWidth="1"/>
    <col min="6" max="6" width="16.28515625" customWidth="1"/>
    <col min="8" max="8" width="17.85546875" customWidth="1"/>
    <col min="9" max="9" width="18" customWidth="1"/>
    <col min="10" max="10" width="16.5703125" customWidth="1"/>
    <col min="11" max="11" width="16" customWidth="1"/>
    <col min="12" max="12" width="1.28515625" customWidth="1"/>
    <col min="17" max="17" width="8.28515625" customWidth="1"/>
    <col min="18" max="18" width="11.28515625" customWidth="1"/>
    <col min="19" max="19" width="9.28515625" customWidth="1"/>
    <col min="20" max="24" width="8.28515625" customWidth="1"/>
    <col min="25" max="25" width="11.42578125" customWidth="1"/>
    <col min="26" max="27" width="8.7109375" customWidth="1"/>
    <col min="28" max="28" width="12.5703125" customWidth="1"/>
    <col min="29" max="30" width="9.28515625" customWidth="1"/>
    <col min="31" max="31" width="12.85546875" customWidth="1"/>
  </cols>
  <sheetData>
    <row r="1" spans="2:32" ht="23.25" x14ac:dyDescent="0.5">
      <c r="B1" s="28" t="s">
        <v>810</v>
      </c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2:32" ht="7.5" customHeight="1" x14ac:dyDescent="0.5"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2:32" ht="24.75" thickBot="1" x14ac:dyDescent="0.6">
      <c r="B3" s="1134" t="s">
        <v>883</v>
      </c>
      <c r="C3" s="1133"/>
      <c r="D3" s="1133"/>
      <c r="E3" s="1133"/>
      <c r="F3" s="1133"/>
      <c r="G3" s="1278"/>
      <c r="H3" s="1099"/>
      <c r="I3" s="1099"/>
      <c r="J3" s="1099"/>
      <c r="K3" s="1099"/>
      <c r="M3" s="720" t="s">
        <v>708</v>
      </c>
    </row>
    <row r="4" spans="2:32" ht="50.25" customHeight="1" thickBot="1" x14ac:dyDescent="0.5">
      <c r="B4" s="1135" t="s">
        <v>275</v>
      </c>
      <c r="C4" s="163" t="s">
        <v>243</v>
      </c>
      <c r="D4" s="1138" t="s">
        <v>344</v>
      </c>
      <c r="E4" s="1139"/>
      <c r="F4" s="170" t="s">
        <v>345</v>
      </c>
      <c r="G4" s="1135" t="s">
        <v>275</v>
      </c>
      <c r="H4" s="163" t="s">
        <v>243</v>
      </c>
      <c r="I4" s="1138" t="s">
        <v>344</v>
      </c>
      <c r="J4" s="1139"/>
      <c r="K4" s="170" t="s">
        <v>345</v>
      </c>
      <c r="AF4" s="344" t="s">
        <v>551</v>
      </c>
    </row>
    <row r="5" spans="2:32" ht="25.5" customHeight="1" x14ac:dyDescent="0.2">
      <c r="B5" s="1136"/>
      <c r="C5" s="160" t="s">
        <v>589</v>
      </c>
      <c r="D5" s="160" t="s">
        <v>346</v>
      </c>
      <c r="E5" s="168" t="s">
        <v>347</v>
      </c>
      <c r="F5" s="1140" t="s">
        <v>299</v>
      </c>
      <c r="G5" s="1136"/>
      <c r="H5" s="160" t="s">
        <v>589</v>
      </c>
      <c r="I5" s="160" t="s">
        <v>346</v>
      </c>
      <c r="J5" s="168" t="s">
        <v>347</v>
      </c>
      <c r="K5" s="1140" t="s">
        <v>299</v>
      </c>
    </row>
    <row r="6" spans="2:32" ht="48" customHeight="1" thickBot="1" x14ac:dyDescent="0.25">
      <c r="B6" s="1137"/>
      <c r="C6" s="164"/>
      <c r="D6" s="165" t="s">
        <v>290</v>
      </c>
      <c r="E6" s="169" t="s">
        <v>300</v>
      </c>
      <c r="F6" s="1141"/>
      <c r="G6" s="1137"/>
      <c r="H6" s="164"/>
      <c r="I6" s="165" t="s">
        <v>290</v>
      </c>
      <c r="J6" s="169" t="s">
        <v>300</v>
      </c>
      <c r="K6" s="1141"/>
    </row>
    <row r="7" spans="2:32" ht="21.75" x14ac:dyDescent="0.5">
      <c r="B7" s="310" t="s">
        <v>836</v>
      </c>
      <c r="C7" s="162">
        <f>'4.1.1)ข้อมูลการผลิตปี ww'!C33</f>
        <v>0</v>
      </c>
      <c r="D7" s="162">
        <f>'ไฟฟ้าปี ww'!G8</f>
        <v>0</v>
      </c>
      <c r="E7" s="457">
        <f>'เชื้อเพลิง ww'!R65</f>
        <v>0</v>
      </c>
      <c r="F7" s="739" t="e">
        <f>((D7*3.6)+E7)/C7</f>
        <v>#DIV/0!</v>
      </c>
      <c r="G7" s="310" t="s">
        <v>885</v>
      </c>
      <c r="H7" s="162">
        <f>'6.3.1) ข้อมูลการผลิตปี xx'!C33</f>
        <v>0</v>
      </c>
      <c r="I7" s="162">
        <f>'6.3.2) ไฟฟ้าปี xx'!G8</f>
        <v>0</v>
      </c>
      <c r="J7" s="457">
        <f>'6.3.3) เชื้อเพลิง xx'!D66</f>
        <v>0</v>
      </c>
      <c r="K7" s="800" t="e">
        <f>((I7*3.6)+J7)/H7</f>
        <v>#DIV/0!</v>
      </c>
      <c r="N7" s="95" t="e">
        <f>MIN(F7:F18)</f>
        <v>#DIV/0!</v>
      </c>
      <c r="O7" s="343" t="str">
        <f>+B7</f>
        <v>ม.ค. ww</v>
      </c>
      <c r="P7" t="e">
        <f>+F7</f>
        <v>#DIV/0!</v>
      </c>
    </row>
    <row r="8" spans="2:32" ht="21.75" x14ac:dyDescent="0.5">
      <c r="B8" s="311" t="s">
        <v>837</v>
      </c>
      <c r="C8" s="159">
        <f>'4.1.1)ข้อมูลการผลิตปี ww'!C34</f>
        <v>0</v>
      </c>
      <c r="D8" s="162">
        <f>'ไฟฟ้าปี ww'!G9</f>
        <v>0</v>
      </c>
      <c r="E8" s="457">
        <f>'เชื้อเพลิง ww'!R66</f>
        <v>0</v>
      </c>
      <c r="F8" s="384" t="e">
        <f t="shared" ref="F8:F18" si="0">((D8*3.6)+E8)/C8</f>
        <v>#DIV/0!</v>
      </c>
      <c r="G8" s="311" t="s">
        <v>884</v>
      </c>
      <c r="H8" s="159">
        <f>'6.3.1) ข้อมูลการผลิตปี xx'!C34</f>
        <v>0</v>
      </c>
      <c r="I8" s="162">
        <f>'6.3.2) ไฟฟ้าปี xx'!G9</f>
        <v>0</v>
      </c>
      <c r="J8" s="457">
        <f>'6.3.3) เชื้อเพลิง xx'!D67</f>
        <v>0</v>
      </c>
      <c r="K8" s="384" t="e">
        <f t="shared" ref="K8:K18" si="1">((I8*3.6)+J8)/H8</f>
        <v>#DIV/0!</v>
      </c>
      <c r="N8" t="e">
        <f>N7</f>
        <v>#DIV/0!</v>
      </c>
      <c r="O8" s="343" t="str">
        <f t="shared" ref="O8:O18" si="2">+B8</f>
        <v>ก.พ. ww</v>
      </c>
      <c r="P8" t="e">
        <f t="shared" ref="P8:P18" si="3">+F8</f>
        <v>#DIV/0!</v>
      </c>
    </row>
    <row r="9" spans="2:32" ht="21.75" x14ac:dyDescent="0.5">
      <c r="B9" s="311" t="s">
        <v>838</v>
      </c>
      <c r="C9" s="159">
        <f>'4.1.1)ข้อมูลการผลิตปี ww'!C35</f>
        <v>0</v>
      </c>
      <c r="D9" s="162">
        <f>'ไฟฟ้าปี ww'!G10</f>
        <v>0</v>
      </c>
      <c r="E9" s="457">
        <f>'เชื้อเพลิง ww'!R67</f>
        <v>0</v>
      </c>
      <c r="F9" s="384" t="e">
        <f t="shared" si="0"/>
        <v>#DIV/0!</v>
      </c>
      <c r="G9" s="311" t="s">
        <v>886</v>
      </c>
      <c r="H9" s="159">
        <f>'6.3.1) ข้อมูลการผลิตปี xx'!C35</f>
        <v>0</v>
      </c>
      <c r="I9" s="162">
        <f>'6.3.2) ไฟฟ้าปี xx'!G10</f>
        <v>0</v>
      </c>
      <c r="J9" s="457">
        <f>'6.3.3) เชื้อเพลิง xx'!D68</f>
        <v>0</v>
      </c>
      <c r="K9" s="384" t="e">
        <f t="shared" si="1"/>
        <v>#DIV/0!</v>
      </c>
      <c r="N9" t="e">
        <f t="shared" ref="N9:N18" si="4">N8</f>
        <v>#DIV/0!</v>
      </c>
      <c r="O9" s="343" t="str">
        <f t="shared" si="2"/>
        <v>มี.ค. ww</v>
      </c>
      <c r="P9" t="e">
        <f t="shared" si="3"/>
        <v>#DIV/0!</v>
      </c>
    </row>
    <row r="10" spans="2:32" ht="21.75" x14ac:dyDescent="0.5">
      <c r="B10" s="311" t="s">
        <v>839</v>
      </c>
      <c r="C10" s="159">
        <f>'4.1.1)ข้อมูลการผลิตปี ww'!C36</f>
        <v>0</v>
      </c>
      <c r="D10" s="162">
        <f>'ไฟฟ้าปี ww'!G11</f>
        <v>0</v>
      </c>
      <c r="E10" s="457">
        <f>'เชื้อเพลิง ww'!R68</f>
        <v>0</v>
      </c>
      <c r="F10" s="384" t="e">
        <f t="shared" si="0"/>
        <v>#DIV/0!</v>
      </c>
      <c r="G10" s="311" t="s">
        <v>887</v>
      </c>
      <c r="H10" s="159">
        <f>'6.3.1) ข้อมูลการผลิตปี xx'!C36</f>
        <v>0</v>
      </c>
      <c r="I10" s="162">
        <f>'6.3.2) ไฟฟ้าปี xx'!G11</f>
        <v>0</v>
      </c>
      <c r="J10" s="457">
        <f>'6.3.3) เชื้อเพลิง xx'!D69</f>
        <v>0</v>
      </c>
      <c r="K10" s="384" t="e">
        <f t="shared" si="1"/>
        <v>#DIV/0!</v>
      </c>
      <c r="N10" t="e">
        <f t="shared" si="4"/>
        <v>#DIV/0!</v>
      </c>
      <c r="O10" s="343" t="str">
        <f t="shared" si="2"/>
        <v>เม.ย. ww</v>
      </c>
      <c r="P10" t="e">
        <f t="shared" si="3"/>
        <v>#DIV/0!</v>
      </c>
    </row>
    <row r="11" spans="2:32" ht="21.75" x14ac:dyDescent="0.5">
      <c r="B11" s="311" t="s">
        <v>840</v>
      </c>
      <c r="C11" s="159">
        <f>'4.1.1)ข้อมูลการผลิตปี ww'!C37</f>
        <v>0</v>
      </c>
      <c r="D11" s="162">
        <f>'ไฟฟ้าปี ww'!G12</f>
        <v>0</v>
      </c>
      <c r="E11" s="457">
        <f>'เชื้อเพลิง ww'!R69</f>
        <v>0</v>
      </c>
      <c r="F11" s="384" t="e">
        <f t="shared" si="0"/>
        <v>#DIV/0!</v>
      </c>
      <c r="G11" s="311" t="s">
        <v>888</v>
      </c>
      <c r="H11" s="159">
        <f>'6.3.1) ข้อมูลการผลิตปี xx'!C37</f>
        <v>0</v>
      </c>
      <c r="I11" s="162">
        <f>'6.3.2) ไฟฟ้าปี xx'!G12</f>
        <v>0</v>
      </c>
      <c r="J11" s="457">
        <f>'6.3.3) เชื้อเพลิง xx'!D70</f>
        <v>0</v>
      </c>
      <c r="K11" s="384" t="e">
        <f t="shared" si="1"/>
        <v>#DIV/0!</v>
      </c>
      <c r="N11" t="e">
        <f t="shared" si="4"/>
        <v>#DIV/0!</v>
      </c>
      <c r="O11" s="343" t="str">
        <f t="shared" si="2"/>
        <v>พ.ค. ww</v>
      </c>
      <c r="P11" t="e">
        <f t="shared" si="3"/>
        <v>#DIV/0!</v>
      </c>
    </row>
    <row r="12" spans="2:32" ht="21.75" x14ac:dyDescent="0.5">
      <c r="B12" s="311" t="s">
        <v>841</v>
      </c>
      <c r="C12" s="159">
        <f>'4.1.1)ข้อมูลการผลิตปี ww'!C38</f>
        <v>0</v>
      </c>
      <c r="D12" s="162">
        <f>'ไฟฟ้าปี ww'!G13</f>
        <v>0</v>
      </c>
      <c r="E12" s="457">
        <f>'เชื้อเพลิง ww'!R70</f>
        <v>0</v>
      </c>
      <c r="F12" s="384" t="e">
        <f t="shared" si="0"/>
        <v>#DIV/0!</v>
      </c>
      <c r="G12" s="311" t="s">
        <v>889</v>
      </c>
      <c r="H12" s="159">
        <f>'6.3.1) ข้อมูลการผลิตปี xx'!C38</f>
        <v>0</v>
      </c>
      <c r="I12" s="162">
        <f>'6.3.2) ไฟฟ้าปี xx'!G13</f>
        <v>0</v>
      </c>
      <c r="J12" s="457">
        <f>'6.3.3) เชื้อเพลิง xx'!D71</f>
        <v>0</v>
      </c>
      <c r="K12" s="384" t="e">
        <f t="shared" si="1"/>
        <v>#DIV/0!</v>
      </c>
      <c r="N12" t="e">
        <f t="shared" si="4"/>
        <v>#DIV/0!</v>
      </c>
      <c r="O12" s="343" t="str">
        <f t="shared" si="2"/>
        <v>มิ.ย. ww</v>
      </c>
      <c r="P12" t="e">
        <f t="shared" si="3"/>
        <v>#DIV/0!</v>
      </c>
    </row>
    <row r="13" spans="2:32" ht="21.75" x14ac:dyDescent="0.5">
      <c r="B13" s="311" t="s">
        <v>842</v>
      </c>
      <c r="C13" s="458">
        <f>'4.1.1)ข้อมูลการผลิตปี ww'!C39</f>
        <v>0</v>
      </c>
      <c r="D13" s="162">
        <f>'ไฟฟ้าปี ww'!G14</f>
        <v>0</v>
      </c>
      <c r="E13" s="457">
        <f>'เชื้อเพลิง ww'!R71</f>
        <v>0</v>
      </c>
      <c r="F13" s="459" t="e">
        <f t="shared" si="0"/>
        <v>#DIV/0!</v>
      </c>
      <c r="G13" s="311" t="s">
        <v>890</v>
      </c>
      <c r="H13" s="458">
        <f>'6.3.1) ข้อมูลการผลิตปี xx'!C39</f>
        <v>0</v>
      </c>
      <c r="I13" s="162">
        <f>'6.3.2) ไฟฟ้าปี xx'!G14</f>
        <v>0</v>
      </c>
      <c r="J13" s="457">
        <f>'6.3.3) เชื้อเพลิง xx'!D72</f>
        <v>0</v>
      </c>
      <c r="K13" s="459" t="e">
        <f t="shared" si="1"/>
        <v>#DIV/0!</v>
      </c>
      <c r="N13" t="e">
        <f t="shared" si="4"/>
        <v>#DIV/0!</v>
      </c>
      <c r="O13" s="343" t="str">
        <f t="shared" si="2"/>
        <v>ก.ค. ww</v>
      </c>
      <c r="P13" t="e">
        <f t="shared" si="3"/>
        <v>#DIV/0!</v>
      </c>
    </row>
    <row r="14" spans="2:32" ht="21.75" x14ac:dyDescent="0.5">
      <c r="B14" s="311" t="s">
        <v>843</v>
      </c>
      <c r="C14" s="458">
        <f>'4.1.1)ข้อมูลการผลิตปี ww'!C40</f>
        <v>0</v>
      </c>
      <c r="D14" s="162">
        <f>'ไฟฟ้าปี ww'!G15</f>
        <v>0</v>
      </c>
      <c r="E14" s="457">
        <f>'เชื้อเพลิง ww'!R72</f>
        <v>0</v>
      </c>
      <c r="F14" s="459" t="e">
        <f t="shared" si="0"/>
        <v>#DIV/0!</v>
      </c>
      <c r="G14" s="311" t="s">
        <v>891</v>
      </c>
      <c r="H14" s="458">
        <f>'6.3.1) ข้อมูลการผลิตปี xx'!C40</f>
        <v>0</v>
      </c>
      <c r="I14" s="162">
        <f>'6.3.2) ไฟฟ้าปี xx'!G15</f>
        <v>0</v>
      </c>
      <c r="J14" s="457">
        <f>'6.3.3) เชื้อเพลิง xx'!D73</f>
        <v>0</v>
      </c>
      <c r="K14" s="459" t="e">
        <f t="shared" si="1"/>
        <v>#DIV/0!</v>
      </c>
      <c r="N14" t="e">
        <f t="shared" si="4"/>
        <v>#DIV/0!</v>
      </c>
      <c r="O14" s="343" t="str">
        <f t="shared" si="2"/>
        <v>ส.ค. ww</v>
      </c>
      <c r="P14" t="e">
        <f t="shared" si="3"/>
        <v>#DIV/0!</v>
      </c>
    </row>
    <row r="15" spans="2:32" ht="21.75" x14ac:dyDescent="0.5">
      <c r="B15" s="311" t="s">
        <v>844</v>
      </c>
      <c r="C15" s="458">
        <f>'4.1.1)ข้อมูลการผลิตปี ww'!C41</f>
        <v>0</v>
      </c>
      <c r="D15" s="162">
        <f>'ไฟฟ้าปี ww'!G16</f>
        <v>0</v>
      </c>
      <c r="E15" s="457">
        <f>'เชื้อเพลิง ww'!R73</f>
        <v>0</v>
      </c>
      <c r="F15" s="459" t="e">
        <f t="shared" si="0"/>
        <v>#DIV/0!</v>
      </c>
      <c r="G15" s="311" t="s">
        <v>892</v>
      </c>
      <c r="H15" s="458">
        <f>'6.3.1) ข้อมูลการผลิตปี xx'!C41</f>
        <v>0</v>
      </c>
      <c r="I15" s="162">
        <f>'6.3.2) ไฟฟ้าปี xx'!G16</f>
        <v>0</v>
      </c>
      <c r="J15" s="457">
        <f>'6.3.3) เชื้อเพลิง xx'!D74</f>
        <v>0</v>
      </c>
      <c r="K15" s="459" t="e">
        <f t="shared" si="1"/>
        <v>#DIV/0!</v>
      </c>
      <c r="N15" t="e">
        <f t="shared" si="4"/>
        <v>#DIV/0!</v>
      </c>
      <c r="O15" s="343" t="str">
        <f t="shared" si="2"/>
        <v>ก.ย. ww</v>
      </c>
      <c r="P15" t="e">
        <f t="shared" si="3"/>
        <v>#DIV/0!</v>
      </c>
    </row>
    <row r="16" spans="2:32" ht="21.75" x14ac:dyDescent="0.5">
      <c r="B16" s="311" t="s">
        <v>845</v>
      </c>
      <c r="C16" s="458">
        <f>'4.1.1)ข้อมูลการผลิตปี ww'!C42</f>
        <v>0</v>
      </c>
      <c r="D16" s="162">
        <f>'ไฟฟ้าปี ww'!G17</f>
        <v>0</v>
      </c>
      <c r="E16" s="457">
        <f>'เชื้อเพลิง ww'!R74</f>
        <v>0</v>
      </c>
      <c r="F16" s="459" t="e">
        <f t="shared" si="0"/>
        <v>#DIV/0!</v>
      </c>
      <c r="G16" s="311" t="s">
        <v>893</v>
      </c>
      <c r="H16" s="458">
        <f>'6.3.1) ข้อมูลการผลิตปี xx'!C42</f>
        <v>0</v>
      </c>
      <c r="I16" s="162">
        <f>'6.3.2) ไฟฟ้าปี xx'!G17</f>
        <v>0</v>
      </c>
      <c r="J16" s="457">
        <f>'6.3.3) เชื้อเพลิง xx'!D75</f>
        <v>0</v>
      </c>
      <c r="K16" s="459" t="e">
        <f t="shared" si="1"/>
        <v>#DIV/0!</v>
      </c>
      <c r="N16" t="e">
        <f t="shared" si="4"/>
        <v>#DIV/0!</v>
      </c>
      <c r="O16" s="343" t="str">
        <f t="shared" si="2"/>
        <v>ต.ค. ww</v>
      </c>
      <c r="P16" t="e">
        <f t="shared" si="3"/>
        <v>#DIV/0!</v>
      </c>
    </row>
    <row r="17" spans="2:16" ht="21.75" x14ac:dyDescent="0.5">
      <c r="B17" s="311" t="s">
        <v>846</v>
      </c>
      <c r="C17" s="458">
        <f>'4.1.1)ข้อมูลการผลิตปี ww'!C43</f>
        <v>0</v>
      </c>
      <c r="D17" s="162">
        <f>'ไฟฟ้าปี ww'!G18</f>
        <v>0</v>
      </c>
      <c r="E17" s="457">
        <f>'เชื้อเพลิง ww'!R75</f>
        <v>0</v>
      </c>
      <c r="F17" s="459" t="e">
        <f t="shared" si="0"/>
        <v>#DIV/0!</v>
      </c>
      <c r="G17" s="311" t="s">
        <v>894</v>
      </c>
      <c r="H17" s="458">
        <f>'6.3.1) ข้อมูลการผลิตปี xx'!C43</f>
        <v>0</v>
      </c>
      <c r="I17" s="162">
        <f>'6.3.2) ไฟฟ้าปี xx'!G18</f>
        <v>0</v>
      </c>
      <c r="J17" s="457">
        <f>'6.3.3) เชื้อเพลิง xx'!D76</f>
        <v>0</v>
      </c>
      <c r="K17" s="459" t="e">
        <f t="shared" si="1"/>
        <v>#DIV/0!</v>
      </c>
      <c r="N17" t="e">
        <f t="shared" si="4"/>
        <v>#DIV/0!</v>
      </c>
      <c r="O17" s="343" t="str">
        <f t="shared" si="2"/>
        <v>พ.ย. ww</v>
      </c>
      <c r="P17" t="e">
        <f t="shared" si="3"/>
        <v>#DIV/0!</v>
      </c>
    </row>
    <row r="18" spans="2:16" ht="22.5" thickBot="1" x14ac:dyDescent="0.55000000000000004">
      <c r="B18" s="311" t="s">
        <v>847</v>
      </c>
      <c r="C18" s="458">
        <f>'4.1.1)ข้อมูลการผลิตปี ww'!C44</f>
        <v>0</v>
      </c>
      <c r="D18" s="162">
        <f>'ไฟฟ้าปี ww'!G19</f>
        <v>0</v>
      </c>
      <c r="E18" s="457">
        <f>'เชื้อเพลิง ww'!R76</f>
        <v>0</v>
      </c>
      <c r="F18" s="459" t="e">
        <f t="shared" si="0"/>
        <v>#DIV/0!</v>
      </c>
      <c r="G18" s="311" t="s">
        <v>895</v>
      </c>
      <c r="H18" s="458">
        <f>'6.3.1) ข้อมูลการผลิตปี xx'!C44</f>
        <v>0</v>
      </c>
      <c r="I18" s="162">
        <f>'6.3.2) ไฟฟ้าปี xx'!G19</f>
        <v>0</v>
      </c>
      <c r="J18" s="457">
        <f>'6.3.3) เชื้อเพลิง xx'!D77</f>
        <v>0</v>
      </c>
      <c r="K18" s="722" t="e">
        <f t="shared" si="1"/>
        <v>#DIV/0!</v>
      </c>
      <c r="N18" t="e">
        <f t="shared" si="4"/>
        <v>#DIV/0!</v>
      </c>
      <c r="O18" s="343" t="str">
        <f t="shared" si="2"/>
        <v>ธ.ค. ww</v>
      </c>
      <c r="P18" t="e">
        <f t="shared" si="3"/>
        <v>#DIV/0!</v>
      </c>
    </row>
    <row r="19" spans="2:16" ht="21.75" x14ac:dyDescent="0.2">
      <c r="B19" s="172" t="s">
        <v>273</v>
      </c>
      <c r="C19" s="166">
        <f>SUM(C7:C18)</f>
        <v>0</v>
      </c>
      <c r="D19" s="166">
        <f>SUM(D7:D18)</f>
        <v>0</v>
      </c>
      <c r="E19" s="166">
        <f>SUM(E7:E18)</f>
        <v>0</v>
      </c>
      <c r="F19" s="171"/>
      <c r="G19" s="172" t="s">
        <v>273</v>
      </c>
      <c r="H19" s="166">
        <f>SUM(H7:H18)</f>
        <v>0</v>
      </c>
      <c r="I19" s="166">
        <f>SUM(I7:I18)</f>
        <v>0</v>
      </c>
      <c r="J19" s="166">
        <f>SUM(J7:J18)</f>
        <v>0</v>
      </c>
      <c r="K19" s="171"/>
    </row>
    <row r="20" spans="2:16" ht="22.5" thickBot="1" x14ac:dyDescent="0.25">
      <c r="B20" s="173" t="s">
        <v>293</v>
      </c>
      <c r="C20" s="167">
        <f>AVERAGE(C7:C18)</f>
        <v>0</v>
      </c>
      <c r="D20" s="167">
        <f>AVERAGE(D7:D18)</f>
        <v>0</v>
      </c>
      <c r="E20" s="167">
        <f>AVERAGE(E7:E18)</f>
        <v>0</v>
      </c>
      <c r="F20" s="801" t="e">
        <f>((D19*3.6)+E19)/C19</f>
        <v>#DIV/0!</v>
      </c>
      <c r="G20" s="173" t="s">
        <v>293</v>
      </c>
      <c r="H20" s="167">
        <f>AVERAGE(H7:H18)</f>
        <v>0</v>
      </c>
      <c r="I20" s="167">
        <f>AVERAGE(I7:I18)</f>
        <v>0</v>
      </c>
      <c r="J20" s="167">
        <f>AVERAGE(J7:J18)</f>
        <v>0</v>
      </c>
      <c r="K20" s="801" t="e">
        <f>((I19*3.6)+J19)/H19</f>
        <v>#DIV/0!</v>
      </c>
    </row>
    <row r="21" spans="2:16" ht="21.75" customHeight="1" x14ac:dyDescent="0.2"/>
    <row r="22" spans="2:16" ht="23.25" x14ac:dyDescent="0.5">
      <c r="B22" s="1099"/>
      <c r="C22" s="1099"/>
      <c r="D22" s="1099"/>
      <c r="E22" s="1099"/>
      <c r="F22" s="1099"/>
      <c r="G22" s="1099"/>
      <c r="H22" s="1099"/>
      <c r="I22" s="1099"/>
      <c r="J22" s="1099"/>
      <c r="K22" s="1099"/>
    </row>
    <row r="23" spans="2:16" ht="24" customHeight="1" x14ac:dyDescent="0.45">
      <c r="C23" s="637" t="s">
        <v>43</v>
      </c>
      <c r="G23" s="13"/>
    </row>
    <row r="25" spans="2:16" ht="12.75" customHeight="1" x14ac:dyDescent="0.2"/>
    <row r="27" spans="2:16" ht="18" customHeight="1" x14ac:dyDescent="0.2"/>
    <row r="28" spans="2:16" ht="18" customHeight="1" x14ac:dyDescent="0.2"/>
    <row r="29" spans="2:16" ht="18" customHeight="1" x14ac:dyDescent="0.2"/>
    <row r="30" spans="2:16" ht="18" customHeight="1" x14ac:dyDescent="0.2"/>
    <row r="31" spans="2:16" ht="18" customHeight="1" x14ac:dyDescent="0.2"/>
    <row r="32" spans="2:16" ht="18" customHeight="1" x14ac:dyDescent="0.2"/>
    <row r="33" ht="18" customHeight="1" x14ac:dyDescent="0.2"/>
    <row r="34" ht="18" customHeight="1" x14ac:dyDescent="0.2"/>
    <row r="35" ht="18" customHeight="1" x14ac:dyDescent="0.2"/>
    <row r="36" ht="18" customHeight="1" x14ac:dyDescent="0.2"/>
    <row r="37" ht="18" customHeight="1" x14ac:dyDescent="0.2"/>
    <row r="38" ht="18" customHeight="1" x14ac:dyDescent="0.2"/>
    <row r="39" ht="18" customHeight="1" x14ac:dyDescent="0.2"/>
  </sheetData>
  <mergeCells count="10">
    <mergeCell ref="B3:F3"/>
    <mergeCell ref="B22:F22"/>
    <mergeCell ref="B4:B6"/>
    <mergeCell ref="D4:E4"/>
    <mergeCell ref="F5:F6"/>
    <mergeCell ref="G22:K22"/>
    <mergeCell ref="G3:K3"/>
    <mergeCell ref="G4:G6"/>
    <mergeCell ref="I4:J4"/>
    <mergeCell ref="K5:K6"/>
  </mergeCells>
  <phoneticPr fontId="18" type="noConversion"/>
  <printOptions horizontalCentered="1"/>
  <pageMargins left="0.11811023622047245" right="0.27559055118110237" top="0.70866141732283472" bottom="0.51181102362204722" header="0.51181102362204722" footer="0.15748031496062992"/>
  <pageSetup paperSize="9" scale="91" orientation="landscape" r:id="rId1"/>
  <headerFooter alignWithMargins="0">
    <oddFooter>&amp;C&amp;"CordiaUPC,ธรรมดา"&amp;14 53</oddFooter>
  </headerFooter>
  <colBreaks count="1" manualBreakCount="1">
    <brk id="16" max="37" man="1"/>
  </colBreaks>
  <drawing r:id="rId2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86"/>
  <sheetViews>
    <sheetView showGridLines="0" view="pageBreakPreview" zoomScale="80" zoomScaleNormal="75" zoomScaleSheetLayoutView="80" zoomScalePageLayoutView="70" workbookViewId="0">
      <selection activeCell="Q19" sqref="Q19"/>
    </sheetView>
  </sheetViews>
  <sheetFormatPr defaultRowHeight="12.75" x14ac:dyDescent="0.2"/>
  <cols>
    <col min="2" max="2" width="27" customWidth="1"/>
    <col min="23" max="24" width="16.42578125" bestFit="1" customWidth="1"/>
  </cols>
  <sheetData>
    <row r="1" spans="2:24" ht="31.5" customHeight="1" x14ac:dyDescent="0.2"/>
    <row r="2" spans="2:24" ht="31.5" customHeight="1" x14ac:dyDescent="0.2">
      <c r="W2" s="750" t="s">
        <v>897</v>
      </c>
      <c r="X2" s="750" t="s">
        <v>898</v>
      </c>
    </row>
    <row r="3" spans="2:24" ht="31.5" customHeight="1" x14ac:dyDescent="0.2">
      <c r="U3" s="672" t="s">
        <v>639</v>
      </c>
      <c r="W3" t="e">
        <f>'6.3.7) ข้อมูลSEC ww-xx'!F7</f>
        <v>#DIV/0!</v>
      </c>
      <c r="X3" s="95" t="e">
        <f>'6.3.7) ข้อมูลSEC ww-xx'!K7</f>
        <v>#DIV/0!</v>
      </c>
    </row>
    <row r="4" spans="2:24" ht="31.5" customHeight="1" x14ac:dyDescent="0.2">
      <c r="U4" s="672" t="s">
        <v>640</v>
      </c>
      <c r="W4" t="e">
        <f>'6.3.7) ข้อมูลSEC ww-xx'!F8</f>
        <v>#DIV/0!</v>
      </c>
      <c r="X4" s="95" t="e">
        <f>'6.3.7) ข้อมูลSEC ww-xx'!K8</f>
        <v>#DIV/0!</v>
      </c>
    </row>
    <row r="5" spans="2:24" ht="31.5" customHeight="1" x14ac:dyDescent="0.2">
      <c r="U5" s="672" t="s">
        <v>231</v>
      </c>
      <c r="W5" t="e">
        <f>'6.3.7) ข้อมูลSEC ww-xx'!F9</f>
        <v>#DIV/0!</v>
      </c>
      <c r="X5" s="95" t="e">
        <f>'6.3.7) ข้อมูลSEC ww-xx'!K9</f>
        <v>#DIV/0!</v>
      </c>
    </row>
    <row r="6" spans="2:24" ht="31.5" customHeight="1" x14ac:dyDescent="0.2">
      <c r="U6" s="672" t="s">
        <v>232</v>
      </c>
      <c r="W6" t="e">
        <f>'6.3.7) ข้อมูลSEC ww-xx'!F10</f>
        <v>#DIV/0!</v>
      </c>
      <c r="X6" s="95" t="e">
        <f>'6.3.7) ข้อมูลSEC ww-xx'!K10</f>
        <v>#DIV/0!</v>
      </c>
    </row>
    <row r="7" spans="2:24" ht="31.5" customHeight="1" x14ac:dyDescent="0.2">
      <c r="U7" s="672" t="s">
        <v>233</v>
      </c>
      <c r="W7" t="e">
        <f>'6.3.7) ข้อมูลSEC ww-xx'!F11</f>
        <v>#DIV/0!</v>
      </c>
      <c r="X7" s="95" t="e">
        <f>'6.3.7) ข้อมูลSEC ww-xx'!K11</f>
        <v>#DIV/0!</v>
      </c>
    </row>
    <row r="8" spans="2:24" ht="31.5" customHeight="1" x14ac:dyDescent="0.2">
      <c r="U8" s="672" t="s">
        <v>234</v>
      </c>
      <c r="W8" t="e">
        <f>'6.3.7) ข้อมูลSEC ww-xx'!F12</f>
        <v>#DIV/0!</v>
      </c>
      <c r="X8" s="95" t="e">
        <f>'6.3.7) ข้อมูลSEC ww-xx'!K12</f>
        <v>#DIV/0!</v>
      </c>
    </row>
    <row r="9" spans="2:24" ht="31.5" customHeight="1" x14ac:dyDescent="0.2">
      <c r="U9" s="672" t="s">
        <v>235</v>
      </c>
      <c r="W9" t="e">
        <f>'6.3.7) ข้อมูลSEC ww-xx'!F13</f>
        <v>#DIV/0!</v>
      </c>
      <c r="X9" s="95" t="e">
        <f>'6.3.7) ข้อมูลSEC ww-xx'!K13</f>
        <v>#DIV/0!</v>
      </c>
    </row>
    <row r="10" spans="2:24" ht="31.5" customHeight="1" x14ac:dyDescent="0.2">
      <c r="U10" s="672" t="s">
        <v>236</v>
      </c>
      <c r="W10" t="e">
        <f>'6.3.7) ข้อมูลSEC ww-xx'!F14</f>
        <v>#DIV/0!</v>
      </c>
      <c r="X10" s="95" t="e">
        <f>'6.3.7) ข้อมูลSEC ww-xx'!K14</f>
        <v>#DIV/0!</v>
      </c>
    </row>
    <row r="11" spans="2:24" ht="31.5" customHeight="1" x14ac:dyDescent="0.2">
      <c r="U11" s="672" t="s">
        <v>237</v>
      </c>
      <c r="W11" t="e">
        <f>'6.3.7) ข้อมูลSEC ww-xx'!F15</f>
        <v>#DIV/0!</v>
      </c>
      <c r="X11" s="95" t="e">
        <f>'6.3.7) ข้อมูลSEC ww-xx'!K15</f>
        <v>#DIV/0!</v>
      </c>
    </row>
    <row r="12" spans="2:24" ht="31.5" customHeight="1" x14ac:dyDescent="0.2">
      <c r="U12" s="672" t="s">
        <v>238</v>
      </c>
      <c r="W12" t="e">
        <f>'6.3.7) ข้อมูลSEC ww-xx'!F16</f>
        <v>#DIV/0!</v>
      </c>
      <c r="X12" s="95" t="e">
        <f>'6.3.7) ข้อมูลSEC ww-xx'!K16</f>
        <v>#DIV/0!</v>
      </c>
    </row>
    <row r="13" spans="2:24" ht="31.5" customHeight="1" x14ac:dyDescent="0.2">
      <c r="U13" s="672" t="s">
        <v>239</v>
      </c>
      <c r="W13" t="e">
        <f>'6.3.7) ข้อมูลSEC ww-xx'!F17</f>
        <v>#DIV/0!</v>
      </c>
      <c r="X13" s="95" t="e">
        <f>'6.3.7) ข้อมูลSEC ww-xx'!K17</f>
        <v>#DIV/0!</v>
      </c>
    </row>
    <row r="14" spans="2:24" ht="27.75" customHeight="1" x14ac:dyDescent="0.2">
      <c r="B14" s="1313" t="s">
        <v>896</v>
      </c>
      <c r="C14" s="1313"/>
      <c r="D14" s="1313"/>
      <c r="E14" s="1313"/>
      <c r="F14" s="1313"/>
      <c r="G14" s="1313"/>
      <c r="H14" s="1313"/>
      <c r="I14" s="1313"/>
      <c r="J14" s="1313"/>
      <c r="K14" s="1313"/>
      <c r="L14" s="1313"/>
      <c r="M14" s="1313"/>
      <c r="N14" s="1313"/>
      <c r="O14" s="1313"/>
      <c r="P14" s="1313"/>
      <c r="U14" s="672" t="s">
        <v>240</v>
      </c>
      <c r="W14" t="e">
        <f>'6.3.7) ข้อมูลSEC ww-xx'!F18</f>
        <v>#DIV/0!</v>
      </c>
      <c r="X14" s="95" t="e">
        <f>'6.3.7) ข้อมูลSEC ww-xx'!K18</f>
        <v>#DIV/0!</v>
      </c>
    </row>
    <row r="15" spans="2:24" ht="31.5" customHeight="1" x14ac:dyDescent="0.2"/>
    <row r="26" spans="2:14" ht="20.25" customHeight="1" x14ac:dyDescent="0.2">
      <c r="C26" s="672"/>
      <c r="D26" s="672"/>
      <c r="E26" s="672"/>
      <c r="F26" s="672"/>
      <c r="G26" s="672"/>
      <c r="H26" s="672"/>
      <c r="I26" s="672"/>
      <c r="J26" s="672"/>
      <c r="K26" s="672"/>
      <c r="L26" s="672"/>
      <c r="M26" s="672"/>
      <c r="N26" s="672"/>
    </row>
    <row r="28" spans="2:14" x14ac:dyDescent="0.2">
      <c r="B28" s="672"/>
    </row>
    <row r="29" spans="2:14" ht="31.5" customHeight="1" x14ac:dyDescent="0.2">
      <c r="B29" s="672"/>
    </row>
    <row r="31" spans="2:14" ht="21" customHeight="1" x14ac:dyDescent="0.2"/>
    <row r="32" spans="2:14" ht="12.75" customHeight="1" x14ac:dyDescent="0.2"/>
    <row r="48" ht="0.75" customHeight="1" x14ac:dyDescent="0.2"/>
    <row r="49" hidden="1" x14ac:dyDescent="0.2"/>
    <row r="50" hidden="1" x14ac:dyDescent="0.2"/>
    <row r="77" ht="31.5" customHeight="1" x14ac:dyDescent="0.2"/>
    <row r="78" ht="14.25" customHeight="1" x14ac:dyDescent="0.2"/>
    <row r="86" ht="7.5" customHeight="1" x14ac:dyDescent="0.2"/>
  </sheetData>
  <mergeCells count="1">
    <mergeCell ref="B14:P14"/>
  </mergeCells>
  <phoneticPr fontId="18" type="noConversion"/>
  <pageMargins left="1.1417322834645669" right="0.51181102362204722" top="0.98425196850393704" bottom="0.55118110236220474" header="0.51181102362204722" footer="0.31496062992125984"/>
  <pageSetup paperSize="9" scale="79" orientation="landscape" r:id="rId1"/>
  <headerFooter alignWithMargins="0">
    <oddFooter>&amp;C&amp;"CordiaUPC,ธรรมดา"&amp;14 54</oddFooter>
  </headerFooter>
  <drawing r:id="rId2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17"/>
  <sheetViews>
    <sheetView showGridLines="0" view="pageBreakPreview" zoomScaleNormal="100" zoomScaleSheetLayoutView="100" workbookViewId="0">
      <selection activeCell="C4" sqref="C4:M4"/>
    </sheetView>
  </sheetViews>
  <sheetFormatPr defaultRowHeight="12.75" x14ac:dyDescent="0.2"/>
  <cols>
    <col min="1" max="1" width="3.140625" customWidth="1"/>
    <col min="2" max="13" width="7.28515625" customWidth="1"/>
  </cols>
  <sheetData>
    <row r="1" spans="2:14" ht="29.25" x14ac:dyDescent="0.6">
      <c r="B1" s="1318" t="s">
        <v>400</v>
      </c>
      <c r="C1" s="1318"/>
      <c r="D1" s="1318"/>
      <c r="E1" s="1318"/>
      <c r="F1" s="1318"/>
      <c r="G1" s="1318"/>
      <c r="H1" s="1318"/>
      <c r="I1" s="1318"/>
      <c r="J1" s="1318"/>
      <c r="K1" s="1318"/>
      <c r="L1" s="1318"/>
      <c r="M1" s="1318"/>
    </row>
    <row r="2" spans="2:14" ht="16.5" customHeight="1" x14ac:dyDescent="0.5">
      <c r="B2" s="38"/>
    </row>
    <row r="3" spans="2:14" ht="29.25" customHeight="1" x14ac:dyDescent="0.5">
      <c r="B3" s="1314" t="s">
        <v>401</v>
      </c>
      <c r="C3" s="1314"/>
      <c r="D3" s="1314"/>
      <c r="E3" s="1314"/>
      <c r="F3" s="1314"/>
      <c r="G3" s="1314"/>
      <c r="H3" s="1314"/>
      <c r="I3" s="1314"/>
      <c r="J3" s="1314"/>
      <c r="K3" s="1314"/>
      <c r="L3" s="1314"/>
      <c r="M3" s="1314"/>
    </row>
    <row r="4" spans="2:14" ht="24" thickBot="1" x14ac:dyDescent="0.55000000000000004">
      <c r="B4" s="38"/>
      <c r="C4" s="1319" t="s">
        <v>48</v>
      </c>
      <c r="D4" s="1319"/>
      <c r="E4" s="1319"/>
      <c r="F4" s="1319"/>
      <c r="G4" s="1319"/>
      <c r="H4" s="1319"/>
      <c r="I4" s="1319"/>
      <c r="J4" s="1319"/>
      <c r="K4" s="1319"/>
      <c r="L4" s="1319"/>
      <c r="M4" s="1319"/>
      <c r="N4" s="28"/>
    </row>
    <row r="5" spans="2:14" ht="39" customHeight="1" x14ac:dyDescent="0.5">
      <c r="B5" s="346"/>
      <c r="C5" s="347"/>
      <c r="D5" s="347"/>
      <c r="E5" s="347"/>
      <c r="F5" s="347"/>
      <c r="G5" s="347"/>
      <c r="H5" s="347"/>
      <c r="I5" s="347"/>
      <c r="J5" s="347"/>
      <c r="K5" s="347"/>
      <c r="L5" s="347"/>
      <c r="M5" s="348"/>
    </row>
    <row r="6" spans="2:14" ht="39" customHeight="1" x14ac:dyDescent="0.5">
      <c r="B6" s="349"/>
      <c r="C6" s="350"/>
      <c r="D6" s="350"/>
      <c r="E6" s="350"/>
      <c r="F6" s="350"/>
      <c r="G6" s="350"/>
      <c r="H6" s="350"/>
      <c r="I6" s="350"/>
      <c r="J6" s="350"/>
      <c r="K6" s="350"/>
      <c r="L6" s="350"/>
      <c r="M6" s="351"/>
    </row>
    <row r="7" spans="2:14" ht="39" customHeight="1" x14ac:dyDescent="0.5">
      <c r="B7" s="349"/>
      <c r="C7" s="350"/>
      <c r="D7" s="350"/>
      <c r="E7" s="350"/>
      <c r="F7" s="350"/>
      <c r="G7" s="350"/>
      <c r="H7" s="350"/>
      <c r="I7" s="350"/>
      <c r="J7" s="350"/>
      <c r="K7" s="350"/>
      <c r="L7" s="350"/>
      <c r="M7" s="351"/>
    </row>
    <row r="8" spans="2:14" ht="39" customHeight="1" x14ac:dyDescent="0.5">
      <c r="B8" s="349"/>
      <c r="C8" s="350"/>
      <c r="D8" s="350"/>
      <c r="E8" s="350"/>
      <c r="F8" s="350"/>
      <c r="G8" s="350"/>
      <c r="H8" s="350"/>
      <c r="I8" s="350"/>
      <c r="J8" s="350"/>
      <c r="K8" s="350"/>
      <c r="L8" s="350"/>
      <c r="M8" s="351"/>
    </row>
    <row r="9" spans="2:14" ht="39" customHeight="1" x14ac:dyDescent="0.65">
      <c r="B9" s="1315" t="s">
        <v>402</v>
      </c>
      <c r="C9" s="1316"/>
      <c r="D9" s="1316"/>
      <c r="E9" s="1316"/>
      <c r="F9" s="1316"/>
      <c r="G9" s="1316"/>
      <c r="H9" s="1316"/>
      <c r="I9" s="1316"/>
      <c r="J9" s="1316"/>
      <c r="K9" s="1316"/>
      <c r="L9" s="1316"/>
      <c r="M9" s="1317"/>
    </row>
    <row r="10" spans="2:14" ht="39" customHeight="1" x14ac:dyDescent="0.5">
      <c r="B10" s="349"/>
      <c r="C10" s="350"/>
      <c r="D10" s="350"/>
      <c r="E10" s="350"/>
      <c r="F10" s="350"/>
      <c r="G10" s="350"/>
      <c r="H10" s="350"/>
      <c r="I10" s="350"/>
      <c r="J10" s="350"/>
      <c r="K10" s="350"/>
      <c r="L10" s="350"/>
      <c r="M10" s="351"/>
    </row>
    <row r="11" spans="2:14" ht="39" customHeight="1" x14ac:dyDescent="0.5">
      <c r="B11" s="349"/>
      <c r="C11" s="350"/>
      <c r="D11" s="350"/>
      <c r="E11" s="350"/>
      <c r="F11" s="350"/>
      <c r="G11" s="350"/>
      <c r="H11" s="350"/>
      <c r="I11" s="350"/>
      <c r="J11" s="350"/>
      <c r="K11" s="350"/>
      <c r="L11" s="350"/>
      <c r="M11" s="351"/>
    </row>
    <row r="12" spans="2:14" ht="39" customHeight="1" x14ac:dyDescent="0.5">
      <c r="B12" s="349"/>
      <c r="C12" s="350"/>
      <c r="D12" s="350"/>
      <c r="E12" s="350"/>
      <c r="F12" s="350"/>
      <c r="G12" s="350"/>
      <c r="H12" s="350"/>
      <c r="I12" s="350"/>
      <c r="J12" s="350"/>
      <c r="K12" s="350"/>
      <c r="L12" s="350"/>
      <c r="M12" s="351"/>
    </row>
    <row r="13" spans="2:14" ht="39" customHeight="1" thickBot="1" x14ac:dyDescent="0.55000000000000004">
      <c r="B13" s="352"/>
      <c r="C13" s="353"/>
      <c r="D13" s="353"/>
      <c r="E13" s="353"/>
      <c r="F13" s="353"/>
      <c r="G13" s="353"/>
      <c r="H13" s="353"/>
      <c r="I13" s="353"/>
      <c r="J13" s="353"/>
      <c r="K13" s="353"/>
      <c r="L13" s="353"/>
      <c r="M13" s="354"/>
    </row>
    <row r="14" spans="2:14" ht="17.25" customHeight="1" x14ac:dyDescent="0.5">
      <c r="B14" s="38"/>
    </row>
    <row r="15" spans="2:14" ht="24" x14ac:dyDescent="0.55000000000000004">
      <c r="B15" s="919" t="s">
        <v>628</v>
      </c>
      <c r="C15" s="919"/>
      <c r="D15" s="919"/>
      <c r="E15" s="919"/>
      <c r="F15" s="919"/>
      <c r="G15" s="919"/>
      <c r="H15" s="919"/>
      <c r="I15" s="919"/>
      <c r="J15" s="919"/>
      <c r="K15" s="919"/>
      <c r="L15" s="919"/>
      <c r="M15" s="919"/>
    </row>
    <row r="16" spans="2:14" ht="24" x14ac:dyDescent="0.55000000000000004">
      <c r="B16" s="680" t="s">
        <v>330</v>
      </c>
      <c r="C16" s="678"/>
      <c r="D16" s="678"/>
      <c r="E16" s="678"/>
      <c r="F16" s="678"/>
      <c r="G16" s="678"/>
      <c r="H16" s="679"/>
      <c r="I16" s="679"/>
      <c r="J16" s="679"/>
      <c r="K16" s="679"/>
      <c r="L16" s="679"/>
      <c r="M16" s="679"/>
    </row>
    <row r="17" spans="2:13" ht="24" x14ac:dyDescent="0.55000000000000004">
      <c r="B17" s="678"/>
      <c r="C17" s="681" t="s">
        <v>42</v>
      </c>
      <c r="D17" s="678"/>
      <c r="E17" s="678"/>
      <c r="F17" s="678"/>
      <c r="G17" s="678"/>
      <c r="H17" s="679"/>
      <c r="I17" s="679"/>
      <c r="J17" s="679"/>
      <c r="K17" s="679"/>
      <c r="L17" s="679"/>
      <c r="M17" s="679"/>
    </row>
  </sheetData>
  <mergeCells count="5">
    <mergeCell ref="B3:M3"/>
    <mergeCell ref="B9:M9"/>
    <mergeCell ref="B15:M15"/>
    <mergeCell ref="B1:M1"/>
    <mergeCell ref="C4:M4"/>
  </mergeCells>
  <phoneticPr fontId="18" type="noConversion"/>
  <printOptions horizontalCentered="1"/>
  <pageMargins left="0.86614173228346458" right="0.23622047244094491" top="0.98425196850393704" bottom="0.98425196850393704" header="0.51181102362204722" footer="0.51181102362204722"/>
  <pageSetup paperSize="9" orientation="portrait" verticalDpi="300" r:id="rId1"/>
  <headerFooter alignWithMargins="0">
    <oddFooter>&amp;C&amp;"CordiaUPC,ธรรมดา"&amp;14 55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4"/>
  <sheetViews>
    <sheetView showGridLines="0" view="pageBreakPreview" zoomScale="80" zoomScaleNormal="100" zoomScaleSheetLayoutView="80" workbookViewId="0"/>
  </sheetViews>
  <sheetFormatPr defaultRowHeight="12.75" x14ac:dyDescent="0.2"/>
  <cols>
    <col min="1" max="1" width="2.42578125" customWidth="1"/>
    <col min="11" max="11" width="5" customWidth="1"/>
    <col min="12" max="12" width="1.85546875" customWidth="1"/>
  </cols>
  <sheetData>
    <row r="1" spans="2:11" ht="33" thickTop="1" thickBot="1" x14ac:dyDescent="0.7">
      <c r="B1" s="915" t="s">
        <v>180</v>
      </c>
      <c r="C1" s="916"/>
      <c r="D1" s="916"/>
      <c r="E1" s="916"/>
      <c r="F1" s="916"/>
      <c r="G1" s="916"/>
      <c r="H1" s="916"/>
      <c r="I1" s="916"/>
      <c r="J1" s="916"/>
      <c r="K1" s="917"/>
    </row>
    <row r="2" spans="2:11" ht="10.5" customHeight="1" thickTop="1" x14ac:dyDescent="0.65"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2:11" ht="29.25" x14ac:dyDescent="0.6">
      <c r="B3" s="918" t="s">
        <v>246</v>
      </c>
      <c r="C3" s="918"/>
      <c r="D3" s="918"/>
      <c r="E3" s="918"/>
      <c r="F3" s="918"/>
      <c r="G3" s="918"/>
      <c r="H3" s="918"/>
      <c r="I3" s="918"/>
      <c r="J3" s="918"/>
      <c r="K3" s="918"/>
    </row>
    <row r="4" spans="2:11" ht="9" customHeight="1" x14ac:dyDescent="0.6">
      <c r="B4" s="64"/>
      <c r="C4" s="64"/>
      <c r="D4" s="64"/>
      <c r="E4" s="64"/>
      <c r="F4" s="64"/>
      <c r="G4" s="64"/>
      <c r="H4" s="64"/>
      <c r="I4" s="64"/>
      <c r="J4" s="64"/>
      <c r="K4" s="64"/>
    </row>
    <row r="5" spans="2:11" s="91" customFormat="1" ht="25.5" customHeight="1" x14ac:dyDescent="0.2">
      <c r="B5" s="697" t="s">
        <v>41</v>
      </c>
      <c r="C5" s="698"/>
      <c r="D5" s="698"/>
      <c r="E5" s="698"/>
      <c r="F5" s="698"/>
      <c r="G5" s="698"/>
      <c r="H5" s="698"/>
      <c r="I5" s="698"/>
      <c r="J5" s="698"/>
      <c r="K5" s="698"/>
    </row>
    <row r="6" spans="2:11" ht="25.5" customHeight="1" thickBot="1" x14ac:dyDescent="0.55000000000000004">
      <c r="B6" s="636"/>
    </row>
    <row r="7" spans="2:11" ht="31.5" customHeight="1" x14ac:dyDescent="0.2">
      <c r="B7" s="920" t="s">
        <v>561</v>
      </c>
      <c r="C7" s="921"/>
      <c r="D7" s="921"/>
      <c r="E7" s="921"/>
      <c r="F7" s="921"/>
      <c r="G7" s="921"/>
      <c r="H7" s="921"/>
      <c r="I7" s="921"/>
      <c r="J7" s="921"/>
      <c r="K7" s="922"/>
    </row>
    <row r="8" spans="2:11" ht="21" customHeight="1" x14ac:dyDescent="0.2">
      <c r="B8" s="923"/>
      <c r="C8" s="924"/>
      <c r="D8" s="924"/>
      <c r="E8" s="924"/>
      <c r="F8" s="924"/>
      <c r="G8" s="924"/>
      <c r="H8" s="924"/>
      <c r="I8" s="924"/>
      <c r="J8" s="924"/>
      <c r="K8" s="925"/>
    </row>
    <row r="9" spans="2:11" ht="21" hidden="1" customHeight="1" x14ac:dyDescent="0.2">
      <c r="B9" s="923"/>
      <c r="C9" s="924"/>
      <c r="D9" s="924"/>
      <c r="E9" s="924"/>
      <c r="F9" s="924"/>
      <c r="G9" s="924"/>
      <c r="H9" s="924"/>
      <c r="I9" s="924"/>
      <c r="J9" s="924"/>
      <c r="K9" s="925"/>
    </row>
    <row r="10" spans="2:11" ht="21" hidden="1" customHeight="1" x14ac:dyDescent="0.2">
      <c r="B10" s="923"/>
      <c r="C10" s="924"/>
      <c r="D10" s="924"/>
      <c r="E10" s="924"/>
      <c r="F10" s="924"/>
      <c r="G10" s="924"/>
      <c r="H10" s="924"/>
      <c r="I10" s="924"/>
      <c r="J10" s="924"/>
      <c r="K10" s="925"/>
    </row>
    <row r="11" spans="2:11" ht="21" hidden="1" customHeight="1" x14ac:dyDescent="0.2">
      <c r="B11" s="923"/>
      <c r="C11" s="924"/>
      <c r="D11" s="924"/>
      <c r="E11" s="924"/>
      <c r="F11" s="924"/>
      <c r="G11" s="924"/>
      <c r="H11" s="924"/>
      <c r="I11" s="924"/>
      <c r="J11" s="924"/>
      <c r="K11" s="925"/>
    </row>
    <row r="12" spans="2:11" ht="21" customHeight="1" x14ac:dyDescent="0.2">
      <c r="B12" s="923"/>
      <c r="C12" s="924"/>
      <c r="D12" s="924"/>
      <c r="E12" s="924"/>
      <c r="F12" s="924"/>
      <c r="G12" s="924"/>
      <c r="H12" s="924"/>
      <c r="I12" s="924"/>
      <c r="J12" s="924"/>
      <c r="K12" s="925"/>
    </row>
    <row r="13" spans="2:11" ht="21" customHeight="1" x14ac:dyDescent="0.2">
      <c r="B13" s="923"/>
      <c r="C13" s="924"/>
      <c r="D13" s="924"/>
      <c r="E13" s="924"/>
      <c r="F13" s="924"/>
      <c r="G13" s="924"/>
      <c r="H13" s="924"/>
      <c r="I13" s="924"/>
      <c r="J13" s="924"/>
      <c r="K13" s="925"/>
    </row>
    <row r="14" spans="2:11" ht="21" customHeight="1" x14ac:dyDescent="0.2">
      <c r="B14" s="923"/>
      <c r="C14" s="924"/>
      <c r="D14" s="924"/>
      <c r="E14" s="924"/>
      <c r="F14" s="924"/>
      <c r="G14" s="924"/>
      <c r="H14" s="924"/>
      <c r="I14" s="924"/>
      <c r="J14" s="924"/>
      <c r="K14" s="925"/>
    </row>
    <row r="15" spans="2:11" ht="21" customHeight="1" x14ac:dyDescent="0.2">
      <c r="B15" s="923"/>
      <c r="C15" s="924"/>
      <c r="D15" s="924"/>
      <c r="E15" s="924"/>
      <c r="F15" s="924"/>
      <c r="G15" s="924"/>
      <c r="H15" s="924"/>
      <c r="I15" s="924"/>
      <c r="J15" s="924"/>
      <c r="K15" s="925"/>
    </row>
    <row r="16" spans="2:11" ht="21" customHeight="1" x14ac:dyDescent="0.2">
      <c r="B16" s="923"/>
      <c r="C16" s="924"/>
      <c r="D16" s="924"/>
      <c r="E16" s="924"/>
      <c r="F16" s="924"/>
      <c r="G16" s="924"/>
      <c r="H16" s="924"/>
      <c r="I16" s="924"/>
      <c r="J16" s="924"/>
      <c r="K16" s="925"/>
    </row>
    <row r="17" spans="1:12" ht="21" customHeight="1" x14ac:dyDescent="0.2">
      <c r="B17" s="923"/>
      <c r="C17" s="924"/>
      <c r="D17" s="924"/>
      <c r="E17" s="924"/>
      <c r="F17" s="924"/>
      <c r="G17" s="924"/>
      <c r="H17" s="924"/>
      <c r="I17" s="924"/>
      <c r="J17" s="924"/>
      <c r="K17" s="925"/>
    </row>
    <row r="18" spans="1:12" ht="21" customHeight="1" x14ac:dyDescent="0.2">
      <c r="B18" s="923"/>
      <c r="C18" s="924"/>
      <c r="D18" s="924"/>
      <c r="E18" s="924"/>
      <c r="F18" s="924"/>
      <c r="G18" s="924"/>
      <c r="H18" s="924"/>
      <c r="I18" s="924"/>
      <c r="J18" s="924"/>
      <c r="K18" s="925"/>
    </row>
    <row r="19" spans="1:12" ht="21" customHeight="1" x14ac:dyDescent="0.2">
      <c r="B19" s="923"/>
      <c r="C19" s="924"/>
      <c r="D19" s="924"/>
      <c r="E19" s="924"/>
      <c r="F19" s="924"/>
      <c r="G19" s="924"/>
      <c r="H19" s="924"/>
      <c r="I19" s="924"/>
      <c r="J19" s="924"/>
      <c r="K19" s="925"/>
    </row>
    <row r="20" spans="1:12" ht="21" customHeight="1" x14ac:dyDescent="0.2">
      <c r="B20" s="923"/>
      <c r="C20" s="924"/>
      <c r="D20" s="924"/>
      <c r="E20" s="924"/>
      <c r="F20" s="924"/>
      <c r="G20" s="924"/>
      <c r="H20" s="924"/>
      <c r="I20" s="924"/>
      <c r="J20" s="924"/>
      <c r="K20" s="925"/>
    </row>
    <row r="21" spans="1:12" ht="21" customHeight="1" x14ac:dyDescent="0.2">
      <c r="B21" s="923"/>
      <c r="C21" s="924"/>
      <c r="D21" s="924"/>
      <c r="E21" s="924"/>
      <c r="F21" s="924"/>
      <c r="G21" s="924"/>
      <c r="H21" s="924"/>
      <c r="I21" s="924"/>
      <c r="J21" s="924"/>
      <c r="K21" s="925"/>
    </row>
    <row r="22" spans="1:12" ht="21" customHeight="1" x14ac:dyDescent="0.2">
      <c r="B22" s="923"/>
      <c r="C22" s="924"/>
      <c r="D22" s="924"/>
      <c r="E22" s="924"/>
      <c r="F22" s="924"/>
      <c r="G22" s="924"/>
      <c r="H22" s="924"/>
      <c r="I22" s="924"/>
      <c r="J22" s="924"/>
      <c r="K22" s="925"/>
    </row>
    <row r="23" spans="1:12" ht="23.25" customHeight="1" x14ac:dyDescent="0.2">
      <c r="B23" s="923"/>
      <c r="C23" s="924"/>
      <c r="D23" s="924"/>
      <c r="E23" s="924"/>
      <c r="F23" s="924"/>
      <c r="G23" s="924"/>
      <c r="H23" s="924"/>
      <c r="I23" s="924"/>
      <c r="J23" s="924"/>
      <c r="K23" s="925"/>
    </row>
    <row r="24" spans="1:12" ht="21" customHeight="1" thickBot="1" x14ac:dyDescent="0.25">
      <c r="B24" s="926"/>
      <c r="C24" s="927"/>
      <c r="D24" s="927"/>
      <c r="E24" s="927"/>
      <c r="F24" s="927"/>
      <c r="G24" s="927"/>
      <c r="H24" s="927"/>
      <c r="I24" s="927"/>
      <c r="J24" s="927"/>
      <c r="K24" s="928"/>
    </row>
    <row r="25" spans="1:12" ht="29.25" customHeight="1" x14ac:dyDescent="0.55000000000000004">
      <c r="A25" s="679"/>
      <c r="B25" s="919" t="s">
        <v>616</v>
      </c>
      <c r="C25" s="919"/>
      <c r="D25" s="919"/>
      <c r="E25" s="919"/>
      <c r="F25" s="919"/>
      <c r="G25" s="919"/>
      <c r="H25" s="919"/>
      <c r="I25" s="919"/>
      <c r="J25" s="919"/>
      <c r="K25" s="919"/>
      <c r="L25" s="679"/>
    </row>
    <row r="26" spans="1:12" x14ac:dyDescent="0.2">
      <c r="A26" s="679"/>
      <c r="B26" s="679"/>
      <c r="C26" s="679"/>
      <c r="D26" s="679"/>
      <c r="E26" s="679"/>
      <c r="F26" s="679"/>
      <c r="G26" s="679"/>
      <c r="H26" s="679"/>
      <c r="I26" s="679"/>
      <c r="J26" s="679"/>
      <c r="K26" s="679"/>
      <c r="L26" s="679"/>
    </row>
    <row r="51" spans="2:11" ht="12.75" customHeight="1" x14ac:dyDescent="0.55000000000000004">
      <c r="C51" s="26"/>
      <c r="D51" s="26"/>
      <c r="E51" s="26"/>
      <c r="F51" s="26"/>
      <c r="G51" s="26"/>
      <c r="H51" s="26"/>
      <c r="I51" s="26"/>
      <c r="J51" s="26"/>
      <c r="K51" s="26"/>
    </row>
    <row r="52" spans="2:11" ht="12.75" customHeight="1" x14ac:dyDescent="0.55000000000000004">
      <c r="C52" s="26"/>
      <c r="D52" s="26"/>
      <c r="E52" s="26"/>
      <c r="F52" s="26"/>
      <c r="G52" s="26"/>
      <c r="H52" s="26"/>
      <c r="I52" s="26"/>
      <c r="J52" s="26"/>
      <c r="K52" s="26"/>
    </row>
    <row r="54" spans="2:11" ht="24" x14ac:dyDescent="0.55000000000000004">
      <c r="B54" s="420"/>
    </row>
    <row r="55" spans="2:11" ht="24" x14ac:dyDescent="0.55000000000000004">
      <c r="B55" s="420"/>
    </row>
    <row r="56" spans="2:11" ht="24" x14ac:dyDescent="0.55000000000000004">
      <c r="B56" s="420"/>
    </row>
    <row r="57" spans="2:11" ht="24" x14ac:dyDescent="0.55000000000000004">
      <c r="B57" s="420"/>
    </row>
    <row r="58" spans="2:11" ht="24" x14ac:dyDescent="0.55000000000000004">
      <c r="B58" s="421"/>
    </row>
    <row r="59" spans="2:11" ht="24" x14ac:dyDescent="0.55000000000000004">
      <c r="B59" s="421"/>
    </row>
    <row r="60" spans="2:11" ht="24" x14ac:dyDescent="0.55000000000000004">
      <c r="B60" s="421"/>
    </row>
    <row r="61" spans="2:11" ht="24" x14ac:dyDescent="0.55000000000000004">
      <c r="B61" s="421" t="s">
        <v>261</v>
      </c>
    </row>
    <row r="62" spans="2:11" ht="24" x14ac:dyDescent="0.55000000000000004">
      <c r="B62" s="420"/>
    </row>
    <row r="63" spans="2:11" ht="24" x14ac:dyDescent="0.55000000000000004">
      <c r="B63" s="420"/>
    </row>
    <row r="64" spans="2:11" ht="24" x14ac:dyDescent="0.55000000000000004">
      <c r="B64" s="420"/>
    </row>
  </sheetData>
  <mergeCells count="4">
    <mergeCell ref="B1:K1"/>
    <mergeCell ref="B3:K3"/>
    <mergeCell ref="B25:K25"/>
    <mergeCell ref="B7:K24"/>
  </mergeCells>
  <phoneticPr fontId="18" type="noConversion"/>
  <printOptions horizontalCentered="1"/>
  <pageMargins left="0.74803149606299213" right="0.23622047244094491" top="0.6692913385826772" bottom="0.62992125984251968" header="0.39370078740157483" footer="0.27559055118110237"/>
  <pageSetup orientation="portrait" verticalDpi="300" r:id="rId1"/>
  <headerFooter alignWithMargins="0">
    <oddFooter>&amp;C&amp;"CordiaUPC,Regular"&amp;14 3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2:N40"/>
  <sheetViews>
    <sheetView view="pageBreakPreview" topLeftCell="A16" zoomScale="80" zoomScaleNormal="100" zoomScaleSheetLayoutView="80" workbookViewId="0">
      <selection activeCell="N21" sqref="N21"/>
    </sheetView>
  </sheetViews>
  <sheetFormatPr defaultRowHeight="12.75" x14ac:dyDescent="0.2"/>
  <cols>
    <col min="1" max="1" width="3" customWidth="1"/>
    <col min="10" max="10" width="7.140625" customWidth="1"/>
    <col min="12" max="12" width="2.7109375" customWidth="1"/>
  </cols>
  <sheetData>
    <row r="2" spans="2:14" ht="23.25" x14ac:dyDescent="0.5">
      <c r="B2" s="988" t="s">
        <v>49</v>
      </c>
      <c r="C2" s="988"/>
      <c r="D2" s="988"/>
      <c r="E2" s="988"/>
      <c r="F2" s="988"/>
      <c r="G2" s="988"/>
      <c r="H2" s="988"/>
      <c r="I2" s="988"/>
      <c r="J2" s="988"/>
      <c r="K2" s="66"/>
      <c r="L2" s="66"/>
      <c r="M2" s="66"/>
      <c r="N2" s="66"/>
    </row>
    <row r="3" spans="2:14" ht="8.25" customHeight="1" x14ac:dyDescent="0.5"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</row>
    <row r="4" spans="2:14" ht="24" customHeight="1" x14ac:dyDescent="0.55000000000000004">
      <c r="B4" s="978" t="s">
        <v>584</v>
      </c>
      <c r="C4" s="978"/>
      <c r="D4" s="978"/>
      <c r="E4" s="978"/>
      <c r="F4" s="978"/>
      <c r="G4" s="978"/>
      <c r="H4" s="978"/>
      <c r="I4" s="978"/>
      <c r="J4" s="978"/>
      <c r="K4" s="5"/>
      <c r="L4" s="5"/>
      <c r="M4" s="5"/>
      <c r="N4" s="5"/>
    </row>
    <row r="5" spans="2:14" ht="23.25" customHeight="1" x14ac:dyDescent="0.55000000000000004">
      <c r="B5" s="978"/>
      <c r="C5" s="978"/>
      <c r="D5" s="978"/>
      <c r="E5" s="978"/>
      <c r="F5" s="978"/>
      <c r="G5" s="978"/>
      <c r="H5" s="978"/>
      <c r="I5" s="978"/>
      <c r="J5" s="978"/>
      <c r="K5" s="4"/>
      <c r="L5" s="4"/>
      <c r="M5" s="4"/>
      <c r="N5" s="4"/>
    </row>
    <row r="6" spans="2:14" ht="5.25" customHeight="1" x14ac:dyDescent="0.55000000000000004">
      <c r="B6" s="49"/>
      <c r="C6" s="49"/>
      <c r="D6" s="49"/>
      <c r="E6" s="49"/>
      <c r="F6" s="49"/>
      <c r="G6" s="49"/>
      <c r="H6" s="49"/>
      <c r="I6" s="49"/>
      <c r="J6" s="49"/>
      <c r="K6" s="4"/>
      <c r="L6" s="4"/>
      <c r="M6" s="4"/>
      <c r="N6" s="4"/>
    </row>
    <row r="7" spans="2:14" ht="24" x14ac:dyDescent="0.55000000000000004">
      <c r="B7" s="1245" t="s">
        <v>585</v>
      </c>
      <c r="C7" s="1245"/>
      <c r="D7" s="1245"/>
      <c r="E7" s="1245"/>
      <c r="F7" s="1245"/>
      <c r="G7" s="1245"/>
      <c r="H7" s="1245"/>
      <c r="I7" s="1245"/>
      <c r="J7" s="1245"/>
      <c r="K7" s="65"/>
      <c r="L7" s="65"/>
      <c r="M7" s="65"/>
      <c r="N7" s="65"/>
    </row>
    <row r="8" spans="2:14" ht="6.75" customHeight="1" x14ac:dyDescent="0.55000000000000004">
      <c r="B8" s="330"/>
      <c r="C8" s="330"/>
      <c r="D8" s="330"/>
      <c r="E8" s="330"/>
      <c r="F8" s="330"/>
      <c r="G8" s="330"/>
      <c r="H8" s="330"/>
      <c r="I8" s="330"/>
      <c r="J8" s="330"/>
      <c r="K8" s="65"/>
      <c r="L8" s="65"/>
      <c r="M8" s="65"/>
      <c r="N8" s="65"/>
    </row>
    <row r="9" spans="2:14" s="69" customFormat="1" ht="20.25" customHeight="1" x14ac:dyDescent="0.5">
      <c r="B9" s="11" t="s">
        <v>200</v>
      </c>
      <c r="C9" s="23"/>
      <c r="D9" s="950" t="s">
        <v>259</v>
      </c>
      <c r="E9" s="950"/>
      <c r="F9" s="950"/>
      <c r="G9" s="23"/>
      <c r="H9" s="938" t="s">
        <v>260</v>
      </c>
      <c r="I9" s="938"/>
      <c r="J9" s="938"/>
    </row>
    <row r="10" spans="2:14" s="23" customFormat="1" ht="20.25" customHeight="1" x14ac:dyDescent="0.5">
      <c r="B10" s="11"/>
      <c r="D10" s="12" t="s">
        <v>605</v>
      </c>
      <c r="E10" s="12"/>
      <c r="F10" s="12"/>
      <c r="H10" s="12" t="s">
        <v>605</v>
      </c>
      <c r="I10" s="549"/>
      <c r="J10" s="549"/>
    </row>
    <row r="11" spans="2:14" s="69" customFormat="1" ht="20.25" customHeight="1" x14ac:dyDescent="0.5">
      <c r="B11" s="23"/>
      <c r="C11" s="23"/>
      <c r="D11" s="950" t="s">
        <v>262</v>
      </c>
      <c r="E11" s="950"/>
      <c r="F11" s="950"/>
      <c r="G11" s="23"/>
      <c r="H11" s="938" t="s">
        <v>448</v>
      </c>
      <c r="I11" s="938"/>
      <c r="J11" s="938"/>
      <c r="M11" s="13"/>
    </row>
    <row r="12" spans="2:14" s="69" customFormat="1" ht="20.25" customHeight="1" x14ac:dyDescent="0.5">
      <c r="B12" s="23"/>
      <c r="C12" s="23"/>
      <c r="D12" s="12" t="s">
        <v>58</v>
      </c>
      <c r="E12" s="12"/>
      <c r="F12" s="12"/>
      <c r="G12" s="23"/>
      <c r="H12" s="12" t="s">
        <v>64</v>
      </c>
      <c r="I12" s="549"/>
      <c r="J12" s="549"/>
      <c r="M12" s="13"/>
    </row>
    <row r="13" spans="2:14" s="69" customFormat="1" ht="20.25" customHeight="1" x14ac:dyDescent="0.5">
      <c r="B13" s="11" t="s">
        <v>261</v>
      </c>
      <c r="C13" s="23"/>
      <c r="D13" s="938" t="s">
        <v>61</v>
      </c>
      <c r="E13" s="938"/>
      <c r="F13" s="938"/>
      <c r="G13" s="23"/>
      <c r="H13" s="938" t="s">
        <v>606</v>
      </c>
      <c r="I13" s="938"/>
      <c r="J13" s="938"/>
      <c r="M13" s="13"/>
    </row>
    <row r="14" spans="2:14" s="69" customFormat="1" ht="20.25" customHeight="1" x14ac:dyDescent="0.5">
      <c r="B14" s="11"/>
      <c r="C14" s="23"/>
      <c r="D14" s="12" t="s">
        <v>607</v>
      </c>
      <c r="E14" s="549"/>
      <c r="F14" s="549"/>
      <c r="G14" s="23"/>
      <c r="H14" s="12" t="s">
        <v>601</v>
      </c>
      <c r="I14" s="549"/>
      <c r="J14" s="549"/>
      <c r="M14" s="13"/>
    </row>
    <row r="15" spans="2:14" s="69" customFormat="1" ht="20.25" customHeight="1" x14ac:dyDescent="0.5">
      <c r="B15" s="11"/>
      <c r="C15" s="23"/>
      <c r="D15" s="12" t="s">
        <v>68</v>
      </c>
      <c r="E15" s="549"/>
      <c r="F15" s="549"/>
      <c r="G15" s="23"/>
      <c r="H15" s="12"/>
      <c r="I15" s="549"/>
      <c r="J15" s="549"/>
      <c r="M15" s="13"/>
    </row>
    <row r="16" spans="2:14" s="69" customFormat="1" ht="18.75" customHeight="1" x14ac:dyDescent="0.5">
      <c r="B16" s="11" t="s">
        <v>261</v>
      </c>
      <c r="C16" s="23"/>
      <c r="D16" s="938" t="s">
        <v>263</v>
      </c>
      <c r="E16" s="938"/>
      <c r="F16" s="938"/>
      <c r="G16" s="23"/>
      <c r="H16" s="938"/>
      <c r="I16" s="938"/>
      <c r="J16" s="938"/>
      <c r="M16" s="13"/>
    </row>
    <row r="17" spans="2:14" ht="24" x14ac:dyDescent="0.55000000000000004">
      <c r="B17" s="1320" t="s">
        <v>586</v>
      </c>
      <c r="C17" s="1320"/>
      <c r="D17" s="1320"/>
      <c r="E17" s="1320"/>
      <c r="F17" s="1320"/>
      <c r="G17" s="1320"/>
      <c r="H17" s="1320"/>
      <c r="I17" s="1320"/>
      <c r="J17" s="1320"/>
      <c r="K17" s="37"/>
      <c r="L17" s="37"/>
      <c r="M17" s="37"/>
      <c r="N17" s="37"/>
    </row>
    <row r="18" spans="2:14" ht="21.75" customHeight="1" x14ac:dyDescent="0.2">
      <c r="B18" s="1320"/>
      <c r="C18" s="1320"/>
      <c r="D18" s="1320"/>
      <c r="E18" s="1320"/>
      <c r="F18" s="1320"/>
      <c r="G18" s="1320"/>
      <c r="H18" s="1320"/>
      <c r="I18" s="1320"/>
      <c r="J18" s="1320"/>
    </row>
    <row r="19" spans="2:14" ht="8.25" customHeight="1" thickBot="1" x14ac:dyDescent="0.55000000000000004"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</row>
    <row r="20" spans="2:14" ht="24" customHeight="1" x14ac:dyDescent="0.2">
      <c r="B20" s="979" t="s">
        <v>736</v>
      </c>
      <c r="C20" s="980"/>
      <c r="D20" s="980"/>
      <c r="E20" s="980"/>
      <c r="F20" s="980"/>
      <c r="G20" s="980"/>
      <c r="H20" s="980"/>
      <c r="I20" s="980"/>
      <c r="J20" s="980"/>
      <c r="K20" s="981"/>
    </row>
    <row r="21" spans="2:14" ht="24" customHeight="1" x14ac:dyDescent="0.2">
      <c r="B21" s="982"/>
      <c r="C21" s="983"/>
      <c r="D21" s="983"/>
      <c r="E21" s="983"/>
      <c r="F21" s="983"/>
      <c r="G21" s="983"/>
      <c r="H21" s="983"/>
      <c r="I21" s="983"/>
      <c r="J21" s="983"/>
      <c r="K21" s="984"/>
      <c r="N21" s="750"/>
    </row>
    <row r="22" spans="2:14" ht="24" customHeight="1" x14ac:dyDescent="0.2">
      <c r="B22" s="982"/>
      <c r="C22" s="983"/>
      <c r="D22" s="983"/>
      <c r="E22" s="983"/>
      <c r="F22" s="983"/>
      <c r="G22" s="983"/>
      <c r="H22" s="983"/>
      <c r="I22" s="983"/>
      <c r="J22" s="983"/>
      <c r="K22" s="984"/>
    </row>
    <row r="23" spans="2:14" ht="24" customHeight="1" x14ac:dyDescent="0.2">
      <c r="B23" s="982"/>
      <c r="C23" s="983"/>
      <c r="D23" s="983"/>
      <c r="E23" s="983"/>
      <c r="F23" s="983"/>
      <c r="G23" s="983"/>
      <c r="H23" s="983"/>
      <c r="I23" s="983"/>
      <c r="J23" s="983"/>
      <c r="K23" s="984"/>
    </row>
    <row r="24" spans="2:14" ht="24" customHeight="1" x14ac:dyDescent="0.2">
      <c r="B24" s="982"/>
      <c r="C24" s="983"/>
      <c r="D24" s="983"/>
      <c r="E24" s="983"/>
      <c r="F24" s="983"/>
      <c r="G24" s="983"/>
      <c r="H24" s="983"/>
      <c r="I24" s="983"/>
      <c r="J24" s="983"/>
      <c r="K24" s="984"/>
    </row>
    <row r="25" spans="2:14" ht="16.5" customHeight="1" x14ac:dyDescent="0.2">
      <c r="B25" s="982"/>
      <c r="C25" s="983"/>
      <c r="D25" s="983"/>
      <c r="E25" s="983"/>
      <c r="F25" s="983"/>
      <c r="G25" s="983"/>
      <c r="H25" s="983"/>
      <c r="I25" s="983"/>
      <c r="J25" s="983"/>
      <c r="K25" s="984"/>
    </row>
    <row r="26" spans="2:14" ht="24" customHeight="1" thickBot="1" x14ac:dyDescent="0.25">
      <c r="B26" s="985"/>
      <c r="C26" s="986"/>
      <c r="D26" s="986"/>
      <c r="E26" s="986"/>
      <c r="F26" s="986"/>
      <c r="G26" s="986"/>
      <c r="H26" s="986"/>
      <c r="I26" s="986"/>
      <c r="J26" s="986"/>
      <c r="K26" s="987"/>
    </row>
    <row r="27" spans="2:14" ht="24" x14ac:dyDescent="0.55000000000000004">
      <c r="B27" s="949" t="s">
        <v>735</v>
      </c>
      <c r="C27" s="949"/>
      <c r="D27" s="949"/>
      <c r="E27" s="949"/>
      <c r="F27" s="949"/>
      <c r="G27" s="949"/>
      <c r="H27" s="949"/>
      <c r="I27" s="949"/>
      <c r="J27" s="949"/>
      <c r="K27" s="949"/>
    </row>
    <row r="28" spans="2:14" ht="6.75" customHeight="1" thickBot="1" x14ac:dyDescent="0.6"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2:14" ht="19.5" customHeight="1" x14ac:dyDescent="0.2">
      <c r="B29" s="979" t="s">
        <v>737</v>
      </c>
      <c r="C29" s="980"/>
      <c r="D29" s="980"/>
      <c r="E29" s="980"/>
      <c r="F29" s="980"/>
      <c r="G29" s="980"/>
      <c r="H29" s="980"/>
      <c r="I29" s="980"/>
      <c r="J29" s="980"/>
      <c r="K29" s="981"/>
    </row>
    <row r="30" spans="2:14" ht="19.5" customHeight="1" x14ac:dyDescent="0.2">
      <c r="B30" s="982"/>
      <c r="C30" s="983"/>
      <c r="D30" s="983"/>
      <c r="E30" s="983"/>
      <c r="F30" s="983"/>
      <c r="G30" s="983"/>
      <c r="H30" s="983"/>
      <c r="I30" s="983"/>
      <c r="J30" s="983"/>
      <c r="K30" s="984"/>
    </row>
    <row r="31" spans="2:14" ht="19.5" customHeight="1" x14ac:dyDescent="0.2">
      <c r="B31" s="982"/>
      <c r="C31" s="983"/>
      <c r="D31" s="983"/>
      <c r="E31" s="983"/>
      <c r="F31" s="983"/>
      <c r="G31" s="983"/>
      <c r="H31" s="983"/>
      <c r="I31" s="983"/>
      <c r="J31" s="983"/>
      <c r="K31" s="984"/>
    </row>
    <row r="32" spans="2:14" ht="19.5" customHeight="1" x14ac:dyDescent="0.2">
      <c r="B32" s="982"/>
      <c r="C32" s="983"/>
      <c r="D32" s="983"/>
      <c r="E32" s="983"/>
      <c r="F32" s="983"/>
      <c r="G32" s="983"/>
      <c r="H32" s="983"/>
      <c r="I32" s="983"/>
      <c r="J32" s="983"/>
      <c r="K32" s="984"/>
    </row>
    <row r="33" spans="2:11" ht="19.5" customHeight="1" x14ac:dyDescent="0.2">
      <c r="B33" s="982"/>
      <c r="C33" s="983"/>
      <c r="D33" s="983"/>
      <c r="E33" s="983"/>
      <c r="F33" s="983"/>
      <c r="G33" s="983"/>
      <c r="H33" s="983"/>
      <c r="I33" s="983"/>
      <c r="J33" s="983"/>
      <c r="K33" s="984"/>
    </row>
    <row r="34" spans="2:11" ht="19.5" customHeight="1" x14ac:dyDescent="0.2">
      <c r="B34" s="982"/>
      <c r="C34" s="983"/>
      <c r="D34" s="983"/>
      <c r="E34" s="983"/>
      <c r="F34" s="983"/>
      <c r="G34" s="983"/>
      <c r="H34" s="983"/>
      <c r="I34" s="983"/>
      <c r="J34" s="983"/>
      <c r="K34" s="984"/>
    </row>
    <row r="35" spans="2:11" ht="19.5" customHeight="1" x14ac:dyDescent="0.2">
      <c r="B35" s="982"/>
      <c r="C35" s="983"/>
      <c r="D35" s="983"/>
      <c r="E35" s="983"/>
      <c r="F35" s="983"/>
      <c r="G35" s="983"/>
      <c r="H35" s="983"/>
      <c r="I35" s="983"/>
      <c r="J35" s="983"/>
      <c r="K35" s="984"/>
    </row>
    <row r="36" spans="2:11" ht="19.5" customHeight="1" thickBot="1" x14ac:dyDescent="0.25">
      <c r="B36" s="985"/>
      <c r="C36" s="986"/>
      <c r="D36" s="986"/>
      <c r="E36" s="986"/>
      <c r="F36" s="986"/>
      <c r="G36" s="986"/>
      <c r="H36" s="986"/>
      <c r="I36" s="986"/>
      <c r="J36" s="986"/>
      <c r="K36" s="987"/>
    </row>
    <row r="37" spans="2:11" ht="24" x14ac:dyDescent="0.55000000000000004">
      <c r="B37" s="949" t="s">
        <v>705</v>
      </c>
      <c r="C37" s="949"/>
      <c r="D37" s="949"/>
      <c r="E37" s="949"/>
      <c r="F37" s="949"/>
      <c r="G37" s="949"/>
      <c r="H37" s="949"/>
      <c r="I37" s="949"/>
      <c r="J37" s="949"/>
      <c r="K37" s="949"/>
    </row>
    <row r="38" spans="2:11" ht="3.75" customHeight="1" x14ac:dyDescent="0.55000000000000004">
      <c r="B38" s="4"/>
      <c r="C38" s="4"/>
      <c r="D38" s="4"/>
      <c r="E38" s="4"/>
      <c r="F38" s="4"/>
      <c r="G38" s="4"/>
      <c r="H38" s="4"/>
      <c r="I38" s="4"/>
      <c r="J38" s="4"/>
      <c r="K38" s="4"/>
    </row>
    <row r="39" spans="2:11" ht="24" x14ac:dyDescent="0.55000000000000004">
      <c r="B39" s="1243" t="s">
        <v>629</v>
      </c>
      <c r="C39" s="1243"/>
      <c r="D39" s="1243"/>
      <c r="E39" s="1243"/>
      <c r="F39" s="1243"/>
      <c r="G39" s="1243"/>
      <c r="H39" s="1243"/>
      <c r="I39" s="1243"/>
      <c r="J39" s="1243"/>
      <c r="K39" s="1243"/>
    </row>
    <row r="40" spans="2:11" ht="21.75" x14ac:dyDescent="0.5">
      <c r="B40" s="991" t="s">
        <v>65</v>
      </c>
      <c r="C40" s="991"/>
      <c r="D40" s="991"/>
      <c r="E40" s="991"/>
      <c r="F40" s="991"/>
      <c r="G40" s="991"/>
      <c r="H40" s="991"/>
      <c r="I40" s="991"/>
      <c r="J40" s="991"/>
      <c r="K40" s="991"/>
    </row>
  </sheetData>
  <mergeCells count="18">
    <mergeCell ref="B2:J2"/>
    <mergeCell ref="B4:J5"/>
    <mergeCell ref="B7:J7"/>
    <mergeCell ref="H16:J16"/>
    <mergeCell ref="B39:K39"/>
    <mergeCell ref="B17:J18"/>
    <mergeCell ref="B37:K37"/>
    <mergeCell ref="H13:J13"/>
    <mergeCell ref="D16:F16"/>
    <mergeCell ref="B20:K26"/>
    <mergeCell ref="B40:K40"/>
    <mergeCell ref="D9:F9"/>
    <mergeCell ref="H9:J9"/>
    <mergeCell ref="D11:F11"/>
    <mergeCell ref="H11:J11"/>
    <mergeCell ref="D13:F13"/>
    <mergeCell ref="B27:K27"/>
    <mergeCell ref="B29:K36"/>
  </mergeCells>
  <phoneticPr fontId="18" type="noConversion"/>
  <pageMargins left="0.9055118110236221" right="0.47244094488188981" top="0.6692913385826772" bottom="0.82677165354330717" header="0.51181102362204722" footer="0.51181102362204722"/>
  <pageSetup scale="92" orientation="portrait" r:id="rId1"/>
  <headerFooter alignWithMargins="0">
    <oddFooter>&amp;C&amp;"CordiaUPC,ธรรมดา"&amp;14 56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27" r:id="rId4" name="Check Box 7">
              <controlPr defaultSize="0" autoFill="0" autoLine="0" autoPict="0">
                <anchor moveWithCells="1">
                  <from>
                    <xdr:col>2</xdr:col>
                    <xdr:colOff>314325</xdr:colOff>
                    <xdr:row>8</xdr:row>
                    <xdr:rowOff>38100</xdr:rowOff>
                  </from>
                  <to>
                    <xdr:col>3</xdr:col>
                    <xdr:colOff>409575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28" r:id="rId5" name="Check Box 8">
              <controlPr defaultSize="0" autoFill="0" autoLine="0" autoPict="0">
                <anchor moveWithCells="1">
                  <from>
                    <xdr:col>2</xdr:col>
                    <xdr:colOff>314325</xdr:colOff>
                    <xdr:row>10</xdr:row>
                    <xdr:rowOff>38100</xdr:rowOff>
                  </from>
                  <to>
                    <xdr:col>3</xdr:col>
                    <xdr:colOff>409575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29" r:id="rId6" name="Check Box 9">
              <controlPr defaultSize="0" autoFill="0" autoLine="0" autoPict="0">
                <anchor moveWithCells="1">
                  <from>
                    <xdr:col>2</xdr:col>
                    <xdr:colOff>314325</xdr:colOff>
                    <xdr:row>12</xdr:row>
                    <xdr:rowOff>38100</xdr:rowOff>
                  </from>
                  <to>
                    <xdr:col>3</xdr:col>
                    <xdr:colOff>409575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30" r:id="rId7" name="Check Box 10">
              <controlPr defaultSize="0" autoFill="0" autoLine="0" autoPict="0">
                <anchor moveWithCells="1">
                  <from>
                    <xdr:col>6</xdr:col>
                    <xdr:colOff>314325</xdr:colOff>
                    <xdr:row>8</xdr:row>
                    <xdr:rowOff>38100</xdr:rowOff>
                  </from>
                  <to>
                    <xdr:col>7</xdr:col>
                    <xdr:colOff>409575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31" r:id="rId8" name="Check Box 11">
              <controlPr defaultSize="0" autoFill="0" autoLine="0" autoPict="0">
                <anchor moveWithCells="1">
                  <from>
                    <xdr:col>6</xdr:col>
                    <xdr:colOff>314325</xdr:colOff>
                    <xdr:row>10</xdr:row>
                    <xdr:rowOff>38100</xdr:rowOff>
                  </from>
                  <to>
                    <xdr:col>7</xdr:col>
                    <xdr:colOff>409575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32" r:id="rId9" name="Check Box 12">
              <controlPr defaultSize="0" autoFill="0" autoLine="0" autoPict="0">
                <anchor moveWithCells="1">
                  <from>
                    <xdr:col>6</xdr:col>
                    <xdr:colOff>314325</xdr:colOff>
                    <xdr:row>12</xdr:row>
                    <xdr:rowOff>38100</xdr:rowOff>
                  </from>
                  <to>
                    <xdr:col>7</xdr:col>
                    <xdr:colOff>409575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33" r:id="rId10" name="Check Box 13">
              <controlPr defaultSize="0" autoFill="0" autoLine="0" autoPict="0">
                <anchor moveWithCells="1">
                  <from>
                    <xdr:col>2</xdr:col>
                    <xdr:colOff>314325</xdr:colOff>
                    <xdr:row>15</xdr:row>
                    <xdr:rowOff>38100</xdr:rowOff>
                  </from>
                  <to>
                    <xdr:col>3</xdr:col>
                    <xdr:colOff>409575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34" r:id="rId11" name="Check Box 14">
              <controlPr defaultSize="0" autoFill="0" autoLine="0" autoPict="0">
                <anchor moveWithCells="1">
                  <from>
                    <xdr:col>2</xdr:col>
                    <xdr:colOff>314325</xdr:colOff>
                    <xdr:row>15</xdr:row>
                    <xdr:rowOff>38100</xdr:rowOff>
                  </from>
                  <to>
                    <xdr:col>3</xdr:col>
                    <xdr:colOff>409575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35" r:id="rId12" name="Check Box 15">
              <controlPr defaultSize="0" autoFill="0" autoLine="0" autoPict="0">
                <anchor moveWithCells="1">
                  <from>
                    <xdr:col>2</xdr:col>
                    <xdr:colOff>314325</xdr:colOff>
                    <xdr:row>12</xdr:row>
                    <xdr:rowOff>38100</xdr:rowOff>
                  </from>
                  <to>
                    <xdr:col>3</xdr:col>
                    <xdr:colOff>409575</xdr:colOff>
                    <xdr:row>13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15"/>
  <sheetViews>
    <sheetView showGridLines="0" view="pageBreakPreview" zoomScaleNormal="100" zoomScaleSheetLayoutView="100" workbookViewId="0">
      <selection activeCell="Y18" sqref="Y18"/>
    </sheetView>
  </sheetViews>
  <sheetFormatPr defaultRowHeight="12.75" x14ac:dyDescent="0.2"/>
  <cols>
    <col min="1" max="1" width="2.85546875" customWidth="1"/>
    <col min="2" max="2" width="2.5703125" customWidth="1"/>
    <col min="3" max="3" width="20.28515625" customWidth="1"/>
    <col min="4" max="4" width="3.28515625" customWidth="1"/>
    <col min="5" max="5" width="51.140625" customWidth="1"/>
    <col min="6" max="7" width="6.28515625" customWidth="1"/>
    <col min="10" max="10" width="37.85546875" customWidth="1"/>
  </cols>
  <sheetData>
    <row r="1" spans="2:10" ht="30" customHeight="1" x14ac:dyDescent="0.2">
      <c r="B1" s="1321" t="s">
        <v>50</v>
      </c>
      <c r="C1" s="1321"/>
      <c r="D1" s="1321"/>
      <c r="E1" s="1321"/>
      <c r="F1" s="1321"/>
      <c r="G1" s="1321"/>
      <c r="H1" s="1321"/>
      <c r="I1" s="1321"/>
      <c r="J1" s="1321"/>
    </row>
    <row r="2" spans="2:10" ht="12.75" customHeight="1" x14ac:dyDescent="0.2">
      <c r="B2" s="227"/>
      <c r="C2" s="227"/>
      <c r="D2" s="227"/>
      <c r="E2" s="227"/>
      <c r="F2" s="227"/>
      <c r="G2" s="227"/>
      <c r="H2" s="227"/>
      <c r="I2" s="227"/>
      <c r="J2" s="227"/>
    </row>
    <row r="3" spans="2:10" ht="24" x14ac:dyDescent="0.55000000000000004">
      <c r="B3" s="1075" t="s">
        <v>403</v>
      </c>
      <c r="C3" s="1075"/>
      <c r="D3" s="1075"/>
      <c r="E3" s="1075"/>
      <c r="F3" s="1075"/>
      <c r="G3" s="1075"/>
      <c r="H3" s="1075"/>
      <c r="I3" s="1075"/>
      <c r="J3" s="1075"/>
    </row>
    <row r="4" spans="2:10" ht="17.25" thickBot="1" x14ac:dyDescent="0.4">
      <c r="B4" s="61"/>
      <c r="C4" s="61"/>
    </row>
    <row r="5" spans="2:10" s="85" customFormat="1" ht="69.75" customHeight="1" thickTop="1" x14ac:dyDescent="0.2">
      <c r="B5" s="1324" t="s">
        <v>404</v>
      </c>
      <c r="C5" s="1322"/>
      <c r="D5" s="1322" t="s">
        <v>405</v>
      </c>
      <c r="E5" s="1322"/>
      <c r="F5" s="1322" t="s">
        <v>406</v>
      </c>
      <c r="G5" s="1322"/>
      <c r="H5" s="1322" t="s">
        <v>407</v>
      </c>
      <c r="I5" s="1322"/>
      <c r="J5" s="1326" t="s">
        <v>408</v>
      </c>
    </row>
    <row r="6" spans="2:10" s="85" customFormat="1" ht="24" thickBot="1" x14ac:dyDescent="0.25">
      <c r="B6" s="1325"/>
      <c r="C6" s="1323"/>
      <c r="D6" s="1323"/>
      <c r="E6" s="1323"/>
      <c r="F6" s="244" t="s">
        <v>409</v>
      </c>
      <c r="G6" s="244" t="s">
        <v>410</v>
      </c>
      <c r="H6" s="244" t="s">
        <v>411</v>
      </c>
      <c r="I6" s="244" t="s">
        <v>412</v>
      </c>
      <c r="J6" s="1327"/>
    </row>
    <row r="7" spans="2:10" ht="45" customHeight="1" thickTop="1" x14ac:dyDescent="0.5">
      <c r="B7" s="1337" t="s">
        <v>496</v>
      </c>
      <c r="C7" s="1332" t="s">
        <v>497</v>
      </c>
      <c r="D7" s="245" t="s">
        <v>500</v>
      </c>
      <c r="E7" s="250" t="s">
        <v>501</v>
      </c>
      <c r="F7" s="460"/>
      <c r="G7" s="460"/>
      <c r="H7" s="460"/>
      <c r="I7" s="251"/>
      <c r="J7" s="252"/>
    </row>
    <row r="8" spans="2:10" ht="45.75" customHeight="1" x14ac:dyDescent="0.5">
      <c r="B8" s="1335"/>
      <c r="C8" s="1333"/>
      <c r="D8" s="246" t="s">
        <v>502</v>
      </c>
      <c r="E8" s="253" t="s">
        <v>503</v>
      </c>
      <c r="F8" s="254"/>
      <c r="G8" s="254"/>
      <c r="H8" s="254"/>
      <c r="I8" s="254"/>
      <c r="J8" s="255"/>
    </row>
    <row r="9" spans="2:10" ht="25.5" customHeight="1" x14ac:dyDescent="0.5">
      <c r="B9" s="1335"/>
      <c r="C9" s="1333"/>
      <c r="D9" s="266" t="s">
        <v>504</v>
      </c>
      <c r="E9" s="267" t="s">
        <v>505</v>
      </c>
      <c r="F9" s="268"/>
      <c r="G9" s="268"/>
      <c r="H9" s="268"/>
      <c r="I9" s="268"/>
      <c r="J9" s="269"/>
    </row>
    <row r="10" spans="2:10" ht="65.25" x14ac:dyDescent="0.5">
      <c r="B10" s="1328" t="s">
        <v>498</v>
      </c>
      <c r="C10" s="1330" t="s">
        <v>184</v>
      </c>
      <c r="D10" s="246" t="s">
        <v>500</v>
      </c>
      <c r="E10" s="253" t="s">
        <v>506</v>
      </c>
      <c r="F10" s="254"/>
      <c r="G10" s="254"/>
      <c r="H10" s="254"/>
      <c r="I10" s="254"/>
      <c r="J10" s="255"/>
    </row>
    <row r="11" spans="2:10" ht="26.25" customHeight="1" x14ac:dyDescent="0.5">
      <c r="B11" s="1329"/>
      <c r="C11" s="1331"/>
      <c r="D11" s="246" t="s">
        <v>507</v>
      </c>
      <c r="E11" s="253" t="s">
        <v>505</v>
      </c>
      <c r="F11" s="254"/>
      <c r="G11" s="254"/>
      <c r="H11" s="254"/>
      <c r="I11" s="254"/>
      <c r="J11" s="262"/>
    </row>
    <row r="12" spans="2:10" ht="32.25" x14ac:dyDescent="0.5">
      <c r="B12" s="1335" t="s">
        <v>499</v>
      </c>
      <c r="C12" s="1333" t="s">
        <v>186</v>
      </c>
      <c r="D12" s="270" t="s">
        <v>500</v>
      </c>
      <c r="E12" s="271" t="s">
        <v>186</v>
      </c>
      <c r="F12" s="272"/>
      <c r="G12" s="272"/>
      <c r="H12" s="272"/>
      <c r="I12" s="272"/>
      <c r="J12" s="273"/>
    </row>
    <row r="13" spans="2:10" ht="43.5" customHeight="1" x14ac:dyDescent="0.5">
      <c r="B13" s="1335"/>
      <c r="C13" s="1333"/>
      <c r="D13" s="246" t="s">
        <v>502</v>
      </c>
      <c r="E13" s="253" t="s">
        <v>508</v>
      </c>
      <c r="F13" s="254"/>
      <c r="G13" s="254"/>
      <c r="H13" s="254"/>
      <c r="I13" s="254"/>
      <c r="J13" s="262"/>
    </row>
    <row r="14" spans="2:10" ht="33" thickBot="1" x14ac:dyDescent="0.55000000000000004">
      <c r="B14" s="1336"/>
      <c r="C14" s="1334"/>
      <c r="D14" s="249" t="s">
        <v>504</v>
      </c>
      <c r="E14" s="263" t="s">
        <v>505</v>
      </c>
      <c r="F14" s="264"/>
      <c r="G14" s="264"/>
      <c r="H14" s="264"/>
      <c r="I14" s="264"/>
      <c r="J14" s="265"/>
    </row>
    <row r="15" spans="2:10" ht="15.75" thickTop="1" x14ac:dyDescent="0.25">
      <c r="B15" s="55"/>
      <c r="C15" s="55"/>
    </row>
  </sheetData>
  <mergeCells count="13">
    <mergeCell ref="B10:B11"/>
    <mergeCell ref="C10:C11"/>
    <mergeCell ref="C7:C9"/>
    <mergeCell ref="C12:C14"/>
    <mergeCell ref="B12:B14"/>
    <mergeCell ref="B7:B9"/>
    <mergeCell ref="B1:J1"/>
    <mergeCell ref="B3:J3"/>
    <mergeCell ref="D5:E6"/>
    <mergeCell ref="B5:C6"/>
    <mergeCell ref="F5:G5"/>
    <mergeCell ref="H5:I5"/>
    <mergeCell ref="J5:J6"/>
  </mergeCells>
  <phoneticPr fontId="18" type="noConversion"/>
  <printOptions horizontalCentered="1"/>
  <pageMargins left="0.19685039370078741" right="0.15748031496062992" top="1.3385826771653544" bottom="0.51181102362204722" header="0.51181102362204722" footer="0.23622047244094491"/>
  <pageSetup paperSize="9" scale="96" orientation="landscape" verticalDpi="300" r:id="rId1"/>
  <headerFooter alignWithMargins="0">
    <oddFooter>&amp;C&amp;"CordiaUPC,ธรรมดา"&amp;14 57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2"/>
  <sheetViews>
    <sheetView showGridLines="0" view="pageBreakPreview" zoomScaleNormal="100" zoomScaleSheetLayoutView="100" workbookViewId="0">
      <selection activeCell="C31" sqref="C31"/>
    </sheetView>
  </sheetViews>
  <sheetFormatPr defaultRowHeight="12.75" x14ac:dyDescent="0.2"/>
  <cols>
    <col min="1" max="1" width="2.140625" customWidth="1"/>
    <col min="2" max="2" width="3.28515625" customWidth="1"/>
    <col min="3" max="3" width="20.140625" customWidth="1"/>
    <col min="4" max="4" width="2.85546875" customWidth="1"/>
    <col min="5" max="5" width="42.85546875" customWidth="1"/>
    <col min="6" max="7" width="7.7109375" customWidth="1"/>
    <col min="8" max="9" width="10.7109375" customWidth="1"/>
    <col min="10" max="10" width="41.28515625" customWidth="1"/>
  </cols>
  <sheetData>
    <row r="1" spans="2:10" ht="24" x14ac:dyDescent="0.55000000000000004">
      <c r="B1" s="1075" t="s">
        <v>403</v>
      </c>
      <c r="C1" s="1075"/>
      <c r="D1" s="1075"/>
      <c r="E1" s="1075"/>
      <c r="F1" s="1075"/>
      <c r="G1" s="1075"/>
      <c r="H1" s="1075"/>
      <c r="I1" s="1075"/>
      <c r="J1" s="1075"/>
    </row>
    <row r="2" spans="2:10" ht="8.25" customHeight="1" thickBot="1" x14ac:dyDescent="0.55000000000000004">
      <c r="B2" s="27"/>
      <c r="C2" s="27"/>
    </row>
    <row r="3" spans="2:10" ht="49.5" customHeight="1" thickTop="1" x14ac:dyDescent="0.2">
      <c r="B3" s="1324" t="s">
        <v>404</v>
      </c>
      <c r="C3" s="1322"/>
      <c r="D3" s="1322" t="s">
        <v>405</v>
      </c>
      <c r="E3" s="1322"/>
      <c r="F3" s="1322" t="s">
        <v>406</v>
      </c>
      <c r="G3" s="1322"/>
      <c r="H3" s="1322" t="s">
        <v>407</v>
      </c>
      <c r="I3" s="1322"/>
      <c r="J3" s="1326" t="s">
        <v>408</v>
      </c>
    </row>
    <row r="4" spans="2:10" ht="24" thickBot="1" x14ac:dyDescent="0.25">
      <c r="B4" s="1325"/>
      <c r="C4" s="1323"/>
      <c r="D4" s="1323"/>
      <c r="E4" s="1323"/>
      <c r="F4" s="244" t="s">
        <v>409</v>
      </c>
      <c r="G4" s="244" t="s">
        <v>410</v>
      </c>
      <c r="H4" s="244" t="s">
        <v>411</v>
      </c>
      <c r="I4" s="244" t="s">
        <v>412</v>
      </c>
      <c r="J4" s="1327"/>
    </row>
    <row r="5" spans="2:10" ht="27.75" customHeight="1" thickTop="1" x14ac:dyDescent="0.5">
      <c r="B5" s="1341" t="s">
        <v>521</v>
      </c>
      <c r="C5" s="1332" t="s">
        <v>188</v>
      </c>
      <c r="D5" s="245" t="s">
        <v>500</v>
      </c>
      <c r="E5" s="250" t="s">
        <v>509</v>
      </c>
      <c r="F5" s="251"/>
      <c r="G5" s="251"/>
      <c r="H5" s="251"/>
      <c r="I5" s="251"/>
      <c r="J5" s="252"/>
    </row>
    <row r="6" spans="2:10" ht="27.75" customHeight="1" x14ac:dyDescent="0.5">
      <c r="B6" s="1342"/>
      <c r="C6" s="1333"/>
      <c r="D6" s="246" t="s">
        <v>502</v>
      </c>
      <c r="E6" s="253" t="s">
        <v>510</v>
      </c>
      <c r="F6" s="254"/>
      <c r="G6" s="254"/>
      <c r="H6" s="254"/>
      <c r="I6" s="254"/>
      <c r="J6" s="255"/>
    </row>
    <row r="7" spans="2:10" ht="25.5" customHeight="1" x14ac:dyDescent="0.5">
      <c r="B7" s="1342"/>
      <c r="C7" s="1333"/>
      <c r="D7" s="246" t="s">
        <v>504</v>
      </c>
      <c r="E7" s="253" t="s">
        <v>511</v>
      </c>
      <c r="F7" s="254"/>
      <c r="G7" s="254"/>
      <c r="H7" s="254"/>
      <c r="I7" s="254"/>
      <c r="J7" s="255"/>
    </row>
    <row r="8" spans="2:10" ht="25.5" customHeight="1" thickBot="1" x14ac:dyDescent="0.55000000000000004">
      <c r="B8" s="1343"/>
      <c r="C8" s="1339"/>
      <c r="D8" s="247" t="s">
        <v>512</v>
      </c>
      <c r="E8" s="256" t="s">
        <v>513</v>
      </c>
      <c r="F8" s="257"/>
      <c r="G8" s="257"/>
      <c r="H8" s="257"/>
      <c r="I8" s="257"/>
      <c r="J8" s="258"/>
    </row>
    <row r="9" spans="2:10" ht="26.25" customHeight="1" x14ac:dyDescent="0.5">
      <c r="B9" s="1340" t="s">
        <v>515</v>
      </c>
      <c r="C9" s="1338" t="s">
        <v>190</v>
      </c>
      <c r="D9" s="248" t="s">
        <v>500</v>
      </c>
      <c r="E9" s="259" t="s">
        <v>514</v>
      </c>
      <c r="F9" s="260"/>
      <c r="G9" s="260"/>
      <c r="H9" s="260"/>
      <c r="I9" s="260"/>
      <c r="J9" s="261"/>
    </row>
    <row r="10" spans="2:10" ht="24" customHeight="1" x14ac:dyDescent="0.5">
      <c r="B10" s="1335"/>
      <c r="C10" s="1333"/>
      <c r="D10" s="246" t="s">
        <v>502</v>
      </c>
      <c r="E10" s="253" t="s">
        <v>516</v>
      </c>
      <c r="F10" s="254"/>
      <c r="G10" s="254"/>
      <c r="H10" s="254"/>
      <c r="I10" s="274"/>
      <c r="J10" s="275"/>
    </row>
    <row r="11" spans="2:10" ht="24.75" customHeight="1" x14ac:dyDescent="0.5">
      <c r="B11" s="1335"/>
      <c r="C11" s="1333"/>
      <c r="D11" s="246" t="s">
        <v>504</v>
      </c>
      <c r="E11" s="253" t="s">
        <v>517</v>
      </c>
      <c r="F11" s="254"/>
      <c r="G11" s="254"/>
      <c r="H11" s="254"/>
      <c r="I11" s="254"/>
      <c r="J11" s="255"/>
    </row>
    <row r="12" spans="2:10" ht="22.5" customHeight="1" x14ac:dyDescent="0.5">
      <c r="B12" s="1335"/>
      <c r="C12" s="1333"/>
      <c r="D12" s="246" t="s">
        <v>512</v>
      </c>
      <c r="E12" s="253" t="s">
        <v>690</v>
      </c>
      <c r="F12" s="254"/>
      <c r="G12" s="254"/>
      <c r="H12" s="254"/>
      <c r="I12" s="254"/>
      <c r="J12" s="255"/>
    </row>
    <row r="13" spans="2:10" ht="20.25" customHeight="1" x14ac:dyDescent="0.5">
      <c r="B13" s="1335"/>
      <c r="C13" s="1333"/>
      <c r="D13" s="246" t="s">
        <v>518</v>
      </c>
      <c r="E13" s="267" t="s">
        <v>694</v>
      </c>
      <c r="F13" s="268"/>
      <c r="G13" s="268"/>
      <c r="H13" s="268"/>
      <c r="I13" s="268"/>
      <c r="J13" s="269"/>
    </row>
    <row r="14" spans="2:10" ht="21.75" customHeight="1" thickBot="1" x14ac:dyDescent="0.55000000000000004">
      <c r="B14" s="1344"/>
      <c r="C14" s="1339"/>
      <c r="D14" s="246" t="s">
        <v>519</v>
      </c>
      <c r="E14" s="256" t="s">
        <v>672</v>
      </c>
      <c r="F14" s="257"/>
      <c r="G14" s="257"/>
      <c r="H14" s="257"/>
      <c r="I14" s="257"/>
      <c r="J14" s="258"/>
    </row>
    <row r="15" spans="2:10" ht="24" customHeight="1" x14ac:dyDescent="0.2">
      <c r="B15" s="1340" t="s">
        <v>519</v>
      </c>
      <c r="C15" s="1338" t="s">
        <v>168</v>
      </c>
      <c r="D15" s="248" t="s">
        <v>500</v>
      </c>
      <c r="E15" s="259" t="s">
        <v>520</v>
      </c>
      <c r="F15" s="276"/>
      <c r="G15" s="276"/>
      <c r="H15" s="276"/>
      <c r="I15" s="276"/>
      <c r="J15" s="277"/>
    </row>
    <row r="16" spans="2:10" ht="43.5" x14ac:dyDescent="0.2">
      <c r="B16" s="1335"/>
      <c r="C16" s="1333"/>
      <c r="D16" s="798" t="s">
        <v>533</v>
      </c>
      <c r="E16" s="271" t="s">
        <v>744</v>
      </c>
      <c r="F16" s="796"/>
      <c r="G16" s="796"/>
      <c r="H16" s="796"/>
      <c r="I16" s="796"/>
      <c r="J16" s="797"/>
    </row>
    <row r="17" spans="2:10" ht="45" customHeight="1" x14ac:dyDescent="0.45">
      <c r="B17" s="1335"/>
      <c r="C17" s="1333"/>
      <c r="D17" s="246" t="s">
        <v>504</v>
      </c>
      <c r="E17" s="253" t="s">
        <v>169</v>
      </c>
      <c r="F17" s="278"/>
      <c r="G17" s="278"/>
      <c r="H17" s="278"/>
      <c r="I17" s="278"/>
      <c r="J17" s="255"/>
    </row>
    <row r="18" spans="2:10" ht="46.5" customHeight="1" x14ac:dyDescent="0.45">
      <c r="B18" s="1335"/>
      <c r="C18" s="1333"/>
      <c r="D18" s="246" t="s">
        <v>512</v>
      </c>
      <c r="E18" s="253" t="s">
        <v>170</v>
      </c>
      <c r="F18" s="278"/>
      <c r="G18" s="278"/>
      <c r="H18" s="278"/>
      <c r="I18" s="278"/>
      <c r="J18" s="255"/>
    </row>
    <row r="19" spans="2:10" ht="24" customHeight="1" x14ac:dyDescent="0.45">
      <c r="B19" s="1335"/>
      <c r="C19" s="1333"/>
      <c r="D19" s="246" t="s">
        <v>518</v>
      </c>
      <c r="E19" s="253" t="s">
        <v>691</v>
      </c>
      <c r="F19" s="278"/>
      <c r="G19" s="278"/>
      <c r="H19" s="278"/>
      <c r="I19" s="278"/>
      <c r="J19" s="255"/>
    </row>
    <row r="20" spans="2:10" ht="43.5" x14ac:dyDescent="0.45">
      <c r="B20" s="1335"/>
      <c r="C20" s="1333"/>
      <c r="D20" s="246" t="s">
        <v>519</v>
      </c>
      <c r="E20" s="267" t="s">
        <v>693</v>
      </c>
      <c r="F20" s="752"/>
      <c r="G20" s="752"/>
      <c r="H20" s="752"/>
      <c r="I20" s="752"/>
      <c r="J20" s="269"/>
    </row>
    <row r="21" spans="2:10" ht="24" customHeight="1" thickBot="1" x14ac:dyDescent="0.5">
      <c r="B21" s="1336"/>
      <c r="C21" s="1334"/>
      <c r="D21" s="249" t="s">
        <v>741</v>
      </c>
      <c r="E21" s="263" t="s">
        <v>513</v>
      </c>
      <c r="F21" s="279"/>
      <c r="G21" s="279"/>
      <c r="H21" s="279"/>
      <c r="I21" s="279"/>
      <c r="J21" s="280"/>
    </row>
    <row r="22" spans="2:10" ht="13.5" thickTop="1" x14ac:dyDescent="0.2"/>
  </sheetData>
  <mergeCells count="12">
    <mergeCell ref="B1:J1"/>
    <mergeCell ref="J3:J4"/>
    <mergeCell ref="B5:B8"/>
    <mergeCell ref="B9:B14"/>
    <mergeCell ref="F3:G3"/>
    <mergeCell ref="H3:I3"/>
    <mergeCell ref="B3:C4"/>
    <mergeCell ref="D3:E4"/>
    <mergeCell ref="C15:C21"/>
    <mergeCell ref="C9:C14"/>
    <mergeCell ref="C5:C8"/>
    <mergeCell ref="B15:B21"/>
  </mergeCells>
  <phoneticPr fontId="18" type="noConversion"/>
  <printOptions horizontalCentered="1"/>
  <pageMargins left="0.15748031496062992" right="0.15748031496062992" top="0.62992125984251968" bottom="0.31496062992125984" header="0.43307086614173229" footer="0.15748031496062992"/>
  <pageSetup paperSize="9" scale="87" orientation="landscape" verticalDpi="300" r:id="rId1"/>
  <headerFooter alignWithMargins="0">
    <oddFooter>&amp;C&amp;"CordiaUPC,ธรรมดา"&amp;14 58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C16"/>
  <sheetViews>
    <sheetView showGridLines="0" view="pageBreakPreview" zoomScaleNormal="100" zoomScaleSheetLayoutView="100" workbookViewId="0">
      <selection activeCell="Y18" sqref="Y18"/>
    </sheetView>
  </sheetViews>
  <sheetFormatPr defaultRowHeight="12.75" x14ac:dyDescent="0.2"/>
  <cols>
    <col min="1" max="1" width="2.28515625" customWidth="1"/>
    <col min="2" max="2" width="3.28515625" customWidth="1"/>
    <col min="3" max="3" width="22" customWidth="1"/>
    <col min="4" max="4" width="2.85546875" customWidth="1"/>
    <col min="5" max="5" width="41.42578125" customWidth="1"/>
    <col min="6" max="7" width="6.42578125" customWidth="1"/>
    <col min="8" max="9" width="11.42578125" customWidth="1"/>
    <col min="10" max="10" width="38.5703125" customWidth="1"/>
    <col min="11" max="11" width="1.85546875" customWidth="1"/>
  </cols>
  <sheetData>
    <row r="1" spans="2:29" ht="24" x14ac:dyDescent="0.55000000000000004">
      <c r="B1" s="1075" t="s">
        <v>413</v>
      </c>
      <c r="C1" s="1075"/>
      <c r="D1" s="1075"/>
      <c r="E1" s="1075"/>
      <c r="F1" s="1075"/>
      <c r="G1" s="1075"/>
      <c r="H1" s="1075"/>
      <c r="I1" s="1075"/>
      <c r="J1" s="1075"/>
    </row>
    <row r="2" spans="2:29" ht="18" thickBot="1" x14ac:dyDescent="0.45">
      <c r="B2" s="62"/>
      <c r="C2" s="62"/>
    </row>
    <row r="3" spans="2:29" s="85" customFormat="1" ht="48.75" customHeight="1" thickTop="1" x14ac:dyDescent="0.2">
      <c r="B3" s="1353" t="s">
        <v>404</v>
      </c>
      <c r="C3" s="1354"/>
      <c r="D3" s="1354" t="s">
        <v>405</v>
      </c>
      <c r="E3" s="1354"/>
      <c r="F3" s="1322" t="s">
        <v>406</v>
      </c>
      <c r="G3" s="1322"/>
      <c r="H3" s="1322" t="s">
        <v>407</v>
      </c>
      <c r="I3" s="1322"/>
      <c r="J3" s="1345" t="s">
        <v>408</v>
      </c>
    </row>
    <row r="4" spans="2:29" s="85" customFormat="1" ht="24" thickBot="1" x14ac:dyDescent="0.25">
      <c r="B4" s="1355"/>
      <c r="C4" s="1356"/>
      <c r="D4" s="1356"/>
      <c r="E4" s="1356"/>
      <c r="F4" s="244" t="s">
        <v>409</v>
      </c>
      <c r="G4" s="244" t="s">
        <v>410</v>
      </c>
      <c r="H4" s="244" t="s">
        <v>411</v>
      </c>
      <c r="I4" s="244" t="s">
        <v>412</v>
      </c>
      <c r="J4" s="1346"/>
    </row>
    <row r="5" spans="2:29" ht="47.25" customHeight="1" thickTop="1" x14ac:dyDescent="0.5">
      <c r="B5" s="1347" t="s">
        <v>528</v>
      </c>
      <c r="C5" s="1352" t="s">
        <v>193</v>
      </c>
      <c r="D5" s="245" t="s">
        <v>500</v>
      </c>
      <c r="E5" s="250" t="s">
        <v>522</v>
      </c>
      <c r="F5" s="251"/>
      <c r="G5" s="251"/>
      <c r="H5" s="251"/>
      <c r="I5" s="251"/>
      <c r="J5" s="252"/>
    </row>
    <row r="6" spans="2:29" ht="29.25" customHeight="1" x14ac:dyDescent="0.5">
      <c r="B6" s="1348"/>
      <c r="C6" s="1350"/>
      <c r="D6" s="246" t="s">
        <v>502</v>
      </c>
      <c r="E6" s="253" t="s">
        <v>523</v>
      </c>
      <c r="F6" s="254"/>
      <c r="G6" s="254"/>
      <c r="H6" s="254"/>
      <c r="I6" s="254"/>
      <c r="J6" s="255"/>
    </row>
    <row r="7" spans="2:29" ht="29.25" customHeight="1" x14ac:dyDescent="0.5">
      <c r="B7" s="1348"/>
      <c r="C7" s="1350"/>
      <c r="D7" s="246" t="s">
        <v>504</v>
      </c>
      <c r="E7" s="253" t="s">
        <v>672</v>
      </c>
      <c r="F7" s="254"/>
      <c r="G7" s="254"/>
      <c r="H7" s="254"/>
      <c r="I7" s="254"/>
      <c r="J7" s="255"/>
    </row>
    <row r="8" spans="2:29" ht="27" customHeight="1" x14ac:dyDescent="0.5">
      <c r="B8" s="1348" t="s">
        <v>524</v>
      </c>
      <c r="C8" s="1350" t="s">
        <v>525</v>
      </c>
      <c r="D8" s="246" t="s">
        <v>500</v>
      </c>
      <c r="E8" s="253" t="s">
        <v>526</v>
      </c>
      <c r="F8" s="254"/>
      <c r="G8" s="254"/>
      <c r="H8" s="254"/>
      <c r="I8" s="254"/>
      <c r="J8" s="255"/>
    </row>
    <row r="9" spans="2:29" ht="53.25" customHeight="1" x14ac:dyDescent="0.5">
      <c r="B9" s="1348"/>
      <c r="C9" s="1350"/>
      <c r="D9" s="246" t="s">
        <v>502</v>
      </c>
      <c r="E9" s="253" t="s">
        <v>527</v>
      </c>
      <c r="F9" s="254"/>
      <c r="G9" s="254"/>
      <c r="H9" s="254"/>
      <c r="I9" s="254"/>
      <c r="J9" s="255"/>
    </row>
    <row r="10" spans="2:29" ht="27" customHeight="1" thickBot="1" x14ac:dyDescent="0.55000000000000004">
      <c r="B10" s="1349"/>
      <c r="C10" s="1351"/>
      <c r="D10" s="249" t="s">
        <v>582</v>
      </c>
      <c r="E10" s="263" t="s">
        <v>672</v>
      </c>
      <c r="F10" s="264"/>
      <c r="G10" s="264"/>
      <c r="H10" s="264"/>
      <c r="I10" s="264"/>
      <c r="J10" s="280"/>
    </row>
    <row r="11" spans="2:29" ht="24" thickTop="1" x14ac:dyDescent="0.5">
      <c r="B11" s="40"/>
      <c r="C11" s="40"/>
      <c r="D11" s="542"/>
      <c r="E11" s="542"/>
      <c r="F11" s="542"/>
      <c r="G11" s="542"/>
      <c r="H11" s="542"/>
      <c r="I11" s="542"/>
      <c r="J11" s="542"/>
    </row>
    <row r="12" spans="2:29" ht="23.25" x14ac:dyDescent="0.5">
      <c r="B12" s="40"/>
      <c r="C12" s="40"/>
      <c r="D12" s="542"/>
      <c r="E12" s="542"/>
      <c r="F12" s="542"/>
      <c r="G12" s="542"/>
      <c r="H12" s="543" t="s">
        <v>529</v>
      </c>
      <c r="I12" s="542"/>
      <c r="J12" s="542"/>
    </row>
    <row r="13" spans="2:29" ht="23.25" x14ac:dyDescent="0.5">
      <c r="B13" s="40"/>
      <c r="C13" s="40"/>
      <c r="D13" s="542"/>
      <c r="E13" s="542"/>
      <c r="F13" s="542"/>
      <c r="G13" s="542"/>
      <c r="H13" s="543" t="s">
        <v>530</v>
      </c>
      <c r="I13" s="542"/>
      <c r="J13" s="542"/>
    </row>
    <row r="14" spans="2:29" ht="24" x14ac:dyDescent="0.55000000000000004">
      <c r="D14" s="542"/>
      <c r="E14" s="542"/>
      <c r="F14" s="542"/>
      <c r="G14" s="542"/>
      <c r="H14" s="543" t="s">
        <v>416</v>
      </c>
      <c r="I14" s="542"/>
      <c r="J14" s="542"/>
      <c r="O14" s="39" t="s">
        <v>414</v>
      </c>
      <c r="AC14" s="39" t="s">
        <v>415</v>
      </c>
    </row>
    <row r="15" spans="2:29" ht="24" x14ac:dyDescent="0.55000000000000004">
      <c r="D15" s="542"/>
      <c r="E15" s="542"/>
      <c r="F15" s="542"/>
      <c r="G15" s="542"/>
      <c r="H15" s="543" t="s">
        <v>531</v>
      </c>
      <c r="I15" s="542"/>
      <c r="J15" s="542"/>
      <c r="O15" s="32" t="s">
        <v>416</v>
      </c>
    </row>
    <row r="16" spans="2:29" ht="24" x14ac:dyDescent="0.55000000000000004">
      <c r="N16" s="32" t="s">
        <v>417</v>
      </c>
      <c r="O16" s="32" t="s">
        <v>203</v>
      </c>
    </row>
  </sheetData>
  <mergeCells count="10">
    <mergeCell ref="B1:J1"/>
    <mergeCell ref="J3:J4"/>
    <mergeCell ref="B5:B7"/>
    <mergeCell ref="B8:B10"/>
    <mergeCell ref="F3:G3"/>
    <mergeCell ref="H3:I3"/>
    <mergeCell ref="C8:C10"/>
    <mergeCell ref="C5:C7"/>
    <mergeCell ref="B3:C4"/>
    <mergeCell ref="D3:E4"/>
  </mergeCells>
  <phoneticPr fontId="18" type="noConversion"/>
  <printOptions horizontalCentered="1"/>
  <pageMargins left="0.15748031496062992" right="0.15748031496062992" top="1.4173228346456694" bottom="0.6692913385826772" header="0.51181102362204722" footer="0.31496062992125984"/>
  <pageSetup paperSize="9" orientation="landscape" verticalDpi="300" r:id="rId1"/>
  <headerFooter alignWithMargins="0">
    <oddFooter>&amp;C&amp;"CordiaUPC,ธรรมดา"&amp;14 59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27"/>
  <sheetViews>
    <sheetView showGridLines="0" view="pageBreakPreview" zoomScaleNormal="100" zoomScaleSheetLayoutView="100" workbookViewId="0">
      <selection activeCell="T25" sqref="T25"/>
    </sheetView>
  </sheetViews>
  <sheetFormatPr defaultRowHeight="12.75" x14ac:dyDescent="0.2"/>
  <cols>
    <col min="1" max="1" width="5.5703125" customWidth="1"/>
    <col min="2" max="2" width="8.42578125" customWidth="1"/>
    <col min="3" max="14" width="6.85546875" customWidth="1"/>
  </cols>
  <sheetData>
    <row r="1" spans="2:16" ht="29.25" x14ac:dyDescent="0.6">
      <c r="B1" s="1318" t="s">
        <v>418</v>
      </c>
      <c r="C1" s="1318"/>
      <c r="D1" s="1318"/>
      <c r="E1" s="1318"/>
      <c r="F1" s="1318"/>
      <c r="G1" s="1318"/>
      <c r="H1" s="1318"/>
      <c r="I1" s="1318"/>
      <c r="J1" s="1318"/>
      <c r="K1" s="1318"/>
      <c r="L1" s="1318"/>
      <c r="M1" s="1318"/>
      <c r="N1" s="1318"/>
    </row>
    <row r="2" spans="2:16" ht="13.5" x14ac:dyDescent="0.25">
      <c r="B2" s="63"/>
    </row>
    <row r="3" spans="2:16" ht="26.25" customHeight="1" x14ac:dyDescent="0.2">
      <c r="B3" s="1359" t="s">
        <v>816</v>
      </c>
      <c r="C3" s="1360"/>
      <c r="D3" s="1360"/>
      <c r="E3" s="1360"/>
      <c r="F3" s="1360"/>
      <c r="G3" s="1360"/>
      <c r="H3" s="1360"/>
      <c r="I3" s="1360"/>
      <c r="J3" s="1360"/>
      <c r="K3" s="1360"/>
      <c r="L3" s="1360"/>
      <c r="M3" s="1360"/>
      <c r="N3" s="1360"/>
    </row>
    <row r="4" spans="2:16" ht="26.25" customHeight="1" x14ac:dyDescent="0.2">
      <c r="B4" s="1360"/>
      <c r="C4" s="1360"/>
      <c r="D4" s="1360"/>
      <c r="E4" s="1360"/>
      <c r="F4" s="1360"/>
      <c r="G4" s="1360"/>
      <c r="H4" s="1360"/>
      <c r="I4" s="1360"/>
      <c r="J4" s="1360"/>
      <c r="K4" s="1360"/>
      <c r="L4" s="1360"/>
      <c r="M4" s="1360"/>
      <c r="N4" s="1360"/>
    </row>
    <row r="5" spans="2:16" ht="45" customHeight="1" x14ac:dyDescent="0.2">
      <c r="B5" s="1360"/>
      <c r="C5" s="1360"/>
      <c r="D5" s="1360"/>
      <c r="E5" s="1360"/>
      <c r="F5" s="1360"/>
      <c r="G5" s="1360"/>
      <c r="H5" s="1360"/>
      <c r="I5" s="1360"/>
      <c r="J5" s="1360"/>
      <c r="K5" s="1360"/>
      <c r="L5" s="1360"/>
      <c r="M5" s="1360"/>
      <c r="N5" s="1360"/>
    </row>
    <row r="6" spans="2:16" ht="27" customHeight="1" x14ac:dyDescent="0.55000000000000004">
      <c r="B6" s="39" t="s">
        <v>51</v>
      </c>
      <c r="C6" s="32"/>
      <c r="M6" s="785"/>
    </row>
    <row r="7" spans="2:16" ht="24" x14ac:dyDescent="0.55000000000000004">
      <c r="B7" s="1075" t="s">
        <v>899</v>
      </c>
      <c r="C7" s="1075"/>
      <c r="D7" s="1075"/>
      <c r="E7" s="1075"/>
      <c r="F7" s="1075"/>
      <c r="G7" s="1075"/>
      <c r="H7" s="1075"/>
      <c r="I7" s="1075"/>
      <c r="J7" s="1075"/>
      <c r="K7" s="1075"/>
      <c r="L7" s="1075"/>
      <c r="M7" s="1075"/>
      <c r="N7" s="1075"/>
    </row>
    <row r="8" spans="2:16" ht="15" customHeight="1" thickBot="1" x14ac:dyDescent="0.55000000000000004">
      <c r="B8" s="40"/>
    </row>
    <row r="9" spans="2:16" ht="22.5" thickBot="1" x14ac:dyDescent="0.25">
      <c r="B9" s="1357" t="s">
        <v>419</v>
      </c>
      <c r="C9" s="1067" t="s">
        <v>795</v>
      </c>
      <c r="D9" s="1068"/>
      <c r="E9" s="1068"/>
      <c r="F9" s="1068"/>
      <c r="G9" s="1068"/>
      <c r="H9" s="1068"/>
      <c r="I9" s="1068"/>
      <c r="J9" s="1068"/>
      <c r="K9" s="1068"/>
      <c r="L9" s="1068"/>
      <c r="M9" s="1068"/>
      <c r="N9" s="1069"/>
    </row>
    <row r="10" spans="2:16" ht="22.5" thickBot="1" x14ac:dyDescent="0.25">
      <c r="B10" s="1065"/>
      <c r="C10" s="1361" t="s">
        <v>275</v>
      </c>
      <c r="D10" s="1362"/>
      <c r="E10" s="1362"/>
      <c r="F10" s="1362"/>
      <c r="G10" s="1362"/>
      <c r="H10" s="1362"/>
      <c r="I10" s="1362"/>
      <c r="J10" s="1362"/>
      <c r="K10" s="1362"/>
      <c r="L10" s="1362"/>
      <c r="M10" s="1362"/>
      <c r="N10" s="1363"/>
      <c r="P10" s="750"/>
    </row>
    <row r="11" spans="2:16" ht="19.5" thickBot="1" x14ac:dyDescent="0.25">
      <c r="B11" s="1358"/>
      <c r="C11" s="682" t="s">
        <v>229</v>
      </c>
      <c r="D11" s="683" t="s">
        <v>230</v>
      </c>
      <c r="E11" s="684" t="s">
        <v>231</v>
      </c>
      <c r="F11" s="632" t="s">
        <v>232</v>
      </c>
      <c r="G11" s="633" t="s">
        <v>233</v>
      </c>
      <c r="H11" s="633" t="s">
        <v>234</v>
      </c>
      <c r="I11" s="633" t="s">
        <v>235</v>
      </c>
      <c r="J11" s="633" t="s">
        <v>236</v>
      </c>
      <c r="K11" s="633" t="s">
        <v>237</v>
      </c>
      <c r="L11" s="633" t="s">
        <v>238</v>
      </c>
      <c r="M11" s="633" t="s">
        <v>239</v>
      </c>
      <c r="N11" s="634" t="s">
        <v>240</v>
      </c>
    </row>
    <row r="12" spans="2:16" ht="24" x14ac:dyDescent="0.2">
      <c r="B12" s="609"/>
      <c r="C12" s="685"/>
      <c r="D12" s="686"/>
      <c r="E12" s="687"/>
      <c r="F12" s="606"/>
      <c r="G12" s="605"/>
      <c r="H12" s="605"/>
      <c r="I12" s="605"/>
      <c r="J12" s="605"/>
      <c r="K12" s="605"/>
      <c r="L12" s="605"/>
      <c r="M12" s="605"/>
      <c r="N12" s="629"/>
      <c r="P12" s="750"/>
    </row>
    <row r="13" spans="2:16" ht="24" x14ac:dyDescent="0.2">
      <c r="B13" s="610"/>
      <c r="C13" s="688"/>
      <c r="D13" s="689"/>
      <c r="E13" s="690"/>
      <c r="F13" s="607"/>
      <c r="G13" s="178"/>
      <c r="H13" s="178"/>
      <c r="I13" s="178"/>
      <c r="J13" s="178"/>
      <c r="K13" s="178"/>
      <c r="L13" s="178"/>
      <c r="M13" s="178"/>
      <c r="N13" s="184"/>
      <c r="P13" s="750"/>
    </row>
    <row r="14" spans="2:16" ht="24" x14ac:dyDescent="0.2">
      <c r="B14" s="610"/>
      <c r="C14" s="688"/>
      <c r="D14" s="689"/>
      <c r="E14" s="690"/>
      <c r="F14" s="607"/>
      <c r="G14" s="178"/>
      <c r="H14" s="178"/>
      <c r="I14" s="178"/>
      <c r="J14" s="178"/>
      <c r="K14" s="178"/>
      <c r="L14" s="178"/>
      <c r="M14" s="178"/>
      <c r="N14" s="184"/>
    </row>
    <row r="15" spans="2:16" ht="24" x14ac:dyDescent="0.2">
      <c r="B15" s="610"/>
      <c r="C15" s="688"/>
      <c r="D15" s="689"/>
      <c r="E15" s="690"/>
      <c r="F15" s="607"/>
      <c r="G15" s="178"/>
      <c r="H15" s="178"/>
      <c r="I15" s="178"/>
      <c r="J15" s="178"/>
      <c r="K15" s="178"/>
      <c r="L15" s="178"/>
      <c r="M15" s="178"/>
      <c r="N15" s="184"/>
    </row>
    <row r="16" spans="2:16" ht="24" x14ac:dyDescent="0.2">
      <c r="B16" s="610"/>
      <c r="C16" s="688"/>
      <c r="D16" s="689"/>
      <c r="E16" s="690"/>
      <c r="F16" s="607"/>
      <c r="G16" s="178"/>
      <c r="H16" s="178"/>
      <c r="I16" s="178"/>
      <c r="J16" s="178"/>
      <c r="K16" s="178"/>
      <c r="L16" s="178"/>
      <c r="M16" s="178"/>
      <c r="N16" s="184"/>
    </row>
    <row r="17" spans="2:14" ht="24" x14ac:dyDescent="0.2">
      <c r="B17" s="610"/>
      <c r="C17" s="688"/>
      <c r="D17" s="689"/>
      <c r="E17" s="690"/>
      <c r="F17" s="607"/>
      <c r="G17" s="178"/>
      <c r="H17" s="178"/>
      <c r="I17" s="178"/>
      <c r="J17" s="178"/>
      <c r="K17" s="178"/>
      <c r="L17" s="178"/>
      <c r="M17" s="178"/>
      <c r="N17" s="184"/>
    </row>
    <row r="18" spans="2:14" ht="24" x14ac:dyDescent="0.2">
      <c r="B18" s="610"/>
      <c r="C18" s="688"/>
      <c r="D18" s="689"/>
      <c r="E18" s="690"/>
      <c r="F18" s="607"/>
      <c r="G18" s="178"/>
      <c r="H18" s="178"/>
      <c r="I18" s="178"/>
      <c r="J18" s="178"/>
      <c r="K18" s="178"/>
      <c r="L18" s="178"/>
      <c r="M18" s="178"/>
      <c r="N18" s="184"/>
    </row>
    <row r="19" spans="2:14" ht="24" x14ac:dyDescent="0.2">
      <c r="B19" s="610"/>
      <c r="C19" s="688"/>
      <c r="D19" s="689"/>
      <c r="E19" s="690"/>
      <c r="F19" s="607"/>
      <c r="G19" s="178"/>
      <c r="H19" s="178"/>
      <c r="I19" s="178"/>
      <c r="J19" s="178"/>
      <c r="K19" s="178"/>
      <c r="L19" s="178"/>
      <c r="M19" s="178"/>
      <c r="N19" s="184"/>
    </row>
    <row r="20" spans="2:14" ht="24" x14ac:dyDescent="0.2">
      <c r="B20" s="610"/>
      <c r="C20" s="688"/>
      <c r="D20" s="689"/>
      <c r="E20" s="690"/>
      <c r="F20" s="607"/>
      <c r="G20" s="178"/>
      <c r="H20" s="178"/>
      <c r="I20" s="178"/>
      <c r="J20" s="178"/>
      <c r="K20" s="178"/>
      <c r="L20" s="178"/>
      <c r="M20" s="178"/>
      <c r="N20" s="184"/>
    </row>
    <row r="21" spans="2:14" ht="24" x14ac:dyDescent="0.2">
      <c r="B21" s="610"/>
      <c r="C21" s="688"/>
      <c r="D21" s="689"/>
      <c r="E21" s="690"/>
      <c r="F21" s="607"/>
      <c r="G21" s="178"/>
      <c r="H21" s="178"/>
      <c r="I21" s="178"/>
      <c r="J21" s="178"/>
      <c r="K21" s="178"/>
      <c r="L21" s="178"/>
      <c r="M21" s="178"/>
      <c r="N21" s="184"/>
    </row>
    <row r="22" spans="2:14" ht="24.75" thickBot="1" x14ac:dyDescent="0.25">
      <c r="B22" s="611"/>
      <c r="C22" s="691"/>
      <c r="D22" s="692"/>
      <c r="E22" s="693"/>
      <c r="F22" s="608"/>
      <c r="G22" s="187"/>
      <c r="H22" s="187"/>
      <c r="I22" s="187"/>
      <c r="J22" s="187"/>
      <c r="K22" s="187"/>
      <c r="L22" s="187"/>
      <c r="M22" s="187"/>
      <c r="N22" s="188"/>
    </row>
    <row r="23" spans="2:14" ht="24" x14ac:dyDescent="0.2">
      <c r="B23" s="780" t="s">
        <v>714</v>
      </c>
      <c r="C23" s="676"/>
      <c r="D23" s="676"/>
      <c r="E23" s="676"/>
      <c r="F23" s="213"/>
      <c r="G23" s="213"/>
      <c r="H23" s="213"/>
      <c r="I23" s="213"/>
      <c r="J23" s="213"/>
      <c r="K23" s="213"/>
      <c r="L23" s="213"/>
      <c r="M23" s="213"/>
      <c r="N23" s="213"/>
    </row>
    <row r="24" spans="2:14" ht="24" x14ac:dyDescent="0.55000000000000004">
      <c r="B24" s="40"/>
      <c r="C24" s="34" t="s">
        <v>717</v>
      </c>
      <c r="D24" s="40"/>
      <c r="E24" s="40"/>
      <c r="F24" s="65" t="s">
        <v>900</v>
      </c>
      <c r="G24" s="40"/>
      <c r="H24" s="40"/>
      <c r="I24" s="40"/>
      <c r="J24" s="40"/>
      <c r="K24" s="40"/>
      <c r="L24" s="40"/>
      <c r="M24" s="40"/>
      <c r="N24" s="40"/>
    </row>
    <row r="25" spans="2:14" ht="24" x14ac:dyDescent="0.55000000000000004">
      <c r="B25" s="40"/>
      <c r="C25" s="34" t="s">
        <v>717</v>
      </c>
      <c r="D25" s="40"/>
      <c r="E25" s="40"/>
      <c r="F25" s="65" t="s">
        <v>900</v>
      </c>
      <c r="G25" s="40"/>
      <c r="H25" s="40"/>
      <c r="I25" s="40"/>
      <c r="J25" s="40"/>
      <c r="K25" s="40"/>
      <c r="L25" s="40"/>
      <c r="M25" s="40"/>
      <c r="N25" s="40"/>
    </row>
    <row r="26" spans="2:14" ht="24" x14ac:dyDescent="0.55000000000000004">
      <c r="B26" s="40"/>
      <c r="C26" s="34" t="s">
        <v>717</v>
      </c>
      <c r="D26" s="40"/>
      <c r="E26" s="40"/>
      <c r="F26" s="65" t="s">
        <v>900</v>
      </c>
      <c r="G26" s="40"/>
      <c r="H26" s="40"/>
      <c r="I26" s="40"/>
      <c r="J26" s="40"/>
      <c r="K26" s="40"/>
      <c r="L26" s="40"/>
      <c r="M26" s="40"/>
      <c r="N26" s="40"/>
    </row>
    <row r="27" spans="2:14" ht="24.75" customHeight="1" x14ac:dyDescent="0.2"/>
  </sheetData>
  <mergeCells count="6">
    <mergeCell ref="B1:N1"/>
    <mergeCell ref="B9:B11"/>
    <mergeCell ref="B3:N5"/>
    <mergeCell ref="B7:N7"/>
    <mergeCell ref="C9:N9"/>
    <mergeCell ref="C10:N10"/>
  </mergeCells>
  <phoneticPr fontId="18" type="noConversion"/>
  <printOptions horizontalCentered="1"/>
  <pageMargins left="0.74803149606299213" right="0.23622047244094491" top="0.98425196850393704" bottom="0.98425196850393704" header="0.51181102362204722" footer="0.51181102362204722"/>
  <pageSetup paperSize="9" orientation="portrait" verticalDpi="300" r:id="rId1"/>
  <headerFooter alignWithMargins="0">
    <oddFooter>&amp;C&amp;"CordiaUPC,ธรรมดา"&amp;14 60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28"/>
  <sheetViews>
    <sheetView showGridLines="0" view="pageBreakPreview" topLeftCell="A10" zoomScale="90" zoomScaleNormal="100" zoomScaleSheetLayoutView="90" workbookViewId="0">
      <selection activeCell="B32" sqref="B32"/>
    </sheetView>
  </sheetViews>
  <sheetFormatPr defaultRowHeight="12.75" x14ac:dyDescent="0.2"/>
  <cols>
    <col min="1" max="1" width="3" customWidth="1"/>
    <col min="2" max="2" width="92.7109375" customWidth="1"/>
  </cols>
  <sheetData>
    <row r="1" spans="2:2" ht="13.5" thickBot="1" x14ac:dyDescent="0.25"/>
    <row r="2" spans="2:2" ht="24.75" thickTop="1" x14ac:dyDescent="0.2">
      <c r="B2" s="355"/>
    </row>
    <row r="3" spans="2:2" ht="24" x14ac:dyDescent="0.2">
      <c r="B3" s="356"/>
    </row>
    <row r="4" spans="2:2" ht="24" x14ac:dyDescent="0.2">
      <c r="B4" s="356"/>
    </row>
    <row r="5" spans="2:2" ht="24" x14ac:dyDescent="0.2">
      <c r="B5" s="356"/>
    </row>
    <row r="6" spans="2:2" ht="24" x14ac:dyDescent="0.2">
      <c r="B6" s="356"/>
    </row>
    <row r="7" spans="2:2" ht="24" x14ac:dyDescent="0.2">
      <c r="B7" s="356"/>
    </row>
    <row r="8" spans="2:2" ht="24" x14ac:dyDescent="0.2">
      <c r="B8" s="356"/>
    </row>
    <row r="9" spans="2:2" ht="24" x14ac:dyDescent="0.2">
      <c r="B9" s="356"/>
    </row>
    <row r="10" spans="2:2" ht="24" x14ac:dyDescent="0.2">
      <c r="B10" s="356"/>
    </row>
    <row r="11" spans="2:2" ht="24" x14ac:dyDescent="0.2">
      <c r="B11" s="356"/>
    </row>
    <row r="12" spans="2:2" ht="24" x14ac:dyDescent="0.2">
      <c r="B12" s="356"/>
    </row>
    <row r="13" spans="2:2" ht="63" x14ac:dyDescent="0.2">
      <c r="B13" s="357" t="s">
        <v>791</v>
      </c>
    </row>
    <row r="14" spans="2:2" ht="24" x14ac:dyDescent="0.2">
      <c r="B14" s="356"/>
    </row>
    <row r="15" spans="2:2" ht="24" x14ac:dyDescent="0.2">
      <c r="B15" s="356"/>
    </row>
    <row r="16" spans="2:2" ht="24" x14ac:dyDescent="0.2">
      <c r="B16" s="356"/>
    </row>
    <row r="17" spans="2:2" ht="24" x14ac:dyDescent="0.2">
      <c r="B17" s="356"/>
    </row>
    <row r="18" spans="2:2" ht="24" x14ac:dyDescent="0.2">
      <c r="B18" s="356"/>
    </row>
    <row r="19" spans="2:2" ht="24" x14ac:dyDescent="0.2">
      <c r="B19" s="356"/>
    </row>
    <row r="20" spans="2:2" ht="24" x14ac:dyDescent="0.2">
      <c r="B20" s="356"/>
    </row>
    <row r="21" spans="2:2" ht="24" x14ac:dyDescent="0.2">
      <c r="B21" s="356"/>
    </row>
    <row r="22" spans="2:2" ht="24" x14ac:dyDescent="0.2">
      <c r="B22" s="356"/>
    </row>
    <row r="23" spans="2:2" ht="24" x14ac:dyDescent="0.2">
      <c r="B23" s="356"/>
    </row>
    <row r="24" spans="2:2" ht="24" x14ac:dyDescent="0.2">
      <c r="B24" s="356"/>
    </row>
    <row r="25" spans="2:2" ht="24" x14ac:dyDescent="0.2">
      <c r="B25" s="356"/>
    </row>
    <row r="26" spans="2:2" ht="24.75" thickBot="1" x14ac:dyDescent="0.25">
      <c r="B26" s="358"/>
    </row>
    <row r="27" spans="2:2" ht="11.25" customHeight="1" thickTop="1" x14ac:dyDescent="0.2">
      <c r="B27" s="206"/>
    </row>
    <row r="28" spans="2:2" ht="24" x14ac:dyDescent="0.55000000000000004">
      <c r="B28" s="694" t="s">
        <v>804</v>
      </c>
    </row>
  </sheetData>
  <phoneticPr fontId="18" type="noConversion"/>
  <printOptions horizontalCentered="1"/>
  <pageMargins left="0.74803149606299213" right="0.19685039370078741" top="0.98425196850393704" bottom="0.98425196850393704" header="0.51181102362204722" footer="0.51181102362204722"/>
  <pageSetup paperSize="9" scale="99" orientation="portrait" verticalDpi="300" r:id="rId1"/>
  <headerFooter alignWithMargins="0">
    <oddFooter>&amp;C&amp;"CordiaUPC,ธรรมดา"&amp;14 61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"/>
  <sheetViews>
    <sheetView showGridLines="0" view="pageBreakPreview" topLeftCell="B1" zoomScaleNormal="100" zoomScaleSheetLayoutView="100" workbookViewId="0">
      <selection activeCell="M11" sqref="M11"/>
    </sheetView>
  </sheetViews>
  <sheetFormatPr defaultRowHeight="24" x14ac:dyDescent="0.55000000000000004"/>
  <cols>
    <col min="1" max="1" width="2.85546875" style="72" customWidth="1"/>
    <col min="2" max="2" width="3.140625" style="80" customWidth="1"/>
    <col min="3" max="3" width="57.28515625" style="72" customWidth="1"/>
    <col min="4" max="4" width="10.28515625" style="72" customWidth="1"/>
    <col min="5" max="5" width="12.5703125" style="72" customWidth="1"/>
    <col min="6" max="7" width="24.7109375" style="72" customWidth="1"/>
    <col min="8" max="8" width="13.7109375" style="72" customWidth="1"/>
    <col min="9" max="16384" width="9.140625" style="72"/>
  </cols>
  <sheetData>
    <row r="1" spans="1:8" x14ac:dyDescent="0.55000000000000004">
      <c r="A1" s="31"/>
    </row>
    <row r="2" spans="1:8" x14ac:dyDescent="0.55000000000000004">
      <c r="B2" s="1366" t="s">
        <v>901</v>
      </c>
      <c r="C2" s="1366"/>
      <c r="D2" s="1366"/>
      <c r="E2" s="1366"/>
      <c r="F2" s="1366"/>
      <c r="G2" s="1366"/>
      <c r="H2" s="1366"/>
    </row>
    <row r="3" spans="1:8" ht="24.75" thickBot="1" x14ac:dyDescent="0.6"/>
    <row r="4" spans="1:8" x14ac:dyDescent="0.55000000000000004">
      <c r="B4" s="1367" t="s">
        <v>420</v>
      </c>
      <c r="C4" s="1368"/>
      <c r="D4" s="1371" t="s">
        <v>421</v>
      </c>
      <c r="E4" s="1371"/>
      <c r="F4" s="1371" t="s">
        <v>171</v>
      </c>
      <c r="G4" s="1371" t="s">
        <v>422</v>
      </c>
      <c r="H4" s="1364" t="s">
        <v>330</v>
      </c>
    </row>
    <row r="5" spans="1:8" ht="46.5" customHeight="1" thickBot="1" x14ac:dyDescent="0.6">
      <c r="B5" s="1369"/>
      <c r="C5" s="1370"/>
      <c r="D5" s="293" t="s">
        <v>423</v>
      </c>
      <c r="E5" s="293" t="s">
        <v>424</v>
      </c>
      <c r="F5" s="1372"/>
      <c r="G5" s="1372"/>
      <c r="H5" s="1365"/>
    </row>
    <row r="6" spans="1:8" x14ac:dyDescent="0.55000000000000004">
      <c r="B6" s="290" t="s">
        <v>532</v>
      </c>
      <c r="C6" s="281" t="s">
        <v>182</v>
      </c>
      <c r="D6" s="291"/>
      <c r="E6" s="291"/>
      <c r="F6" s="291"/>
      <c r="G6" s="291"/>
      <c r="H6" s="292"/>
    </row>
    <row r="7" spans="1:8" x14ac:dyDescent="0.55000000000000004">
      <c r="B7" s="283" t="s">
        <v>533</v>
      </c>
      <c r="C7" s="282" t="s">
        <v>184</v>
      </c>
      <c r="D7" s="286"/>
      <c r="E7" s="286"/>
      <c r="F7" s="286"/>
      <c r="G7" s="286"/>
      <c r="H7" s="287"/>
    </row>
    <row r="8" spans="1:8" x14ac:dyDescent="0.55000000000000004">
      <c r="B8" s="283" t="s">
        <v>534</v>
      </c>
      <c r="C8" s="282" t="s">
        <v>186</v>
      </c>
      <c r="D8" s="286"/>
      <c r="E8" s="286"/>
      <c r="F8" s="286"/>
      <c r="G8" s="286"/>
      <c r="H8" s="287"/>
    </row>
    <row r="9" spans="1:8" x14ac:dyDescent="0.55000000000000004">
      <c r="B9" s="283" t="s">
        <v>521</v>
      </c>
      <c r="C9" s="282" t="s">
        <v>188</v>
      </c>
      <c r="D9" s="286"/>
      <c r="E9" s="286"/>
      <c r="F9" s="286"/>
      <c r="G9" s="286"/>
      <c r="H9" s="287"/>
    </row>
    <row r="10" spans="1:8" x14ac:dyDescent="0.55000000000000004">
      <c r="B10" s="283" t="s">
        <v>535</v>
      </c>
      <c r="C10" s="282" t="s">
        <v>190</v>
      </c>
      <c r="D10" s="286"/>
      <c r="E10" s="286"/>
      <c r="F10" s="286"/>
      <c r="G10" s="286"/>
      <c r="H10" s="287"/>
    </row>
    <row r="11" spans="1:8" ht="48" x14ac:dyDescent="0.55000000000000004">
      <c r="B11" s="283" t="s">
        <v>536</v>
      </c>
      <c r="C11" s="282" t="s">
        <v>172</v>
      </c>
      <c r="D11" s="286"/>
      <c r="E11" s="286"/>
      <c r="F11" s="286"/>
      <c r="G11" s="286"/>
      <c r="H11" s="287"/>
    </row>
    <row r="12" spans="1:8" ht="24.75" thickBot="1" x14ac:dyDescent="0.6">
      <c r="B12" s="284" t="s">
        <v>528</v>
      </c>
      <c r="C12" s="285" t="s">
        <v>193</v>
      </c>
      <c r="D12" s="288"/>
      <c r="E12" s="288"/>
      <c r="F12" s="288"/>
      <c r="G12" s="288"/>
      <c r="H12" s="289"/>
    </row>
  </sheetData>
  <mergeCells count="6">
    <mergeCell ref="H4:H5"/>
    <mergeCell ref="B2:H2"/>
    <mergeCell ref="B4:C5"/>
    <mergeCell ref="D4:E4"/>
    <mergeCell ref="F4:F5"/>
    <mergeCell ref="G4:G5"/>
  </mergeCells>
  <phoneticPr fontId="18" type="noConversion"/>
  <printOptions horizontalCentered="1"/>
  <pageMargins left="0.39370078740157483" right="0.27559055118110237" top="1.6929133858267718" bottom="0.98425196850393704" header="0.51181102362204722" footer="0.51181102362204722"/>
  <pageSetup paperSize="9" scale="98" orientation="landscape" verticalDpi="300" r:id="rId1"/>
  <headerFooter alignWithMargins="0">
    <oddFooter>&amp;C&amp;"CordiaUPC,ธรรมดา"&amp;14 62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2:N43"/>
  <sheetViews>
    <sheetView showGridLines="0" view="pageBreakPreview" topLeftCell="A13" zoomScale="85" zoomScaleNormal="100" zoomScaleSheetLayoutView="85" workbookViewId="0">
      <selection activeCell="M22" sqref="M22"/>
    </sheetView>
  </sheetViews>
  <sheetFormatPr defaultRowHeight="12.75" x14ac:dyDescent="0.2"/>
  <cols>
    <col min="1" max="1" width="3" customWidth="1"/>
    <col min="10" max="10" width="7.140625" customWidth="1"/>
    <col min="12" max="12" width="2.7109375" customWidth="1"/>
  </cols>
  <sheetData>
    <row r="2" spans="2:14" ht="23.25" x14ac:dyDescent="0.5">
      <c r="B2" s="988" t="s">
        <v>646</v>
      </c>
      <c r="C2" s="988"/>
      <c r="D2" s="988"/>
      <c r="E2" s="988"/>
      <c r="F2" s="988"/>
      <c r="G2" s="988"/>
      <c r="H2" s="988"/>
      <c r="I2" s="988"/>
      <c r="J2" s="988"/>
      <c r="K2" s="66"/>
      <c r="L2" s="66"/>
      <c r="M2" s="66"/>
      <c r="N2" s="66"/>
    </row>
    <row r="3" spans="2:14" ht="9.75" customHeight="1" x14ac:dyDescent="0.5"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</row>
    <row r="4" spans="2:14" ht="24" customHeight="1" x14ac:dyDescent="0.55000000000000004">
      <c r="B4" s="978" t="s">
        <v>558</v>
      </c>
      <c r="C4" s="978"/>
      <c r="D4" s="978"/>
      <c r="E4" s="978"/>
      <c r="F4" s="978"/>
      <c r="G4" s="978"/>
      <c r="H4" s="978"/>
      <c r="I4" s="978"/>
      <c r="J4" s="978"/>
      <c r="K4" s="5"/>
      <c r="L4" s="5"/>
      <c r="M4" s="5"/>
      <c r="N4" s="5"/>
    </row>
    <row r="5" spans="2:14" ht="23.25" customHeight="1" x14ac:dyDescent="0.55000000000000004">
      <c r="B5" s="978"/>
      <c r="C5" s="978"/>
      <c r="D5" s="978"/>
      <c r="E5" s="978"/>
      <c r="F5" s="978"/>
      <c r="G5" s="978"/>
      <c r="H5" s="978"/>
      <c r="I5" s="978"/>
      <c r="J5" s="978"/>
      <c r="K5" s="4"/>
      <c r="L5" s="4"/>
      <c r="M5" s="4"/>
      <c r="N5" s="4"/>
    </row>
    <row r="6" spans="2:14" ht="9" customHeight="1" x14ac:dyDescent="0.55000000000000004">
      <c r="B6" s="49"/>
      <c r="C6" s="49"/>
      <c r="D6" s="49"/>
      <c r="E6" s="49"/>
      <c r="F6" s="49"/>
      <c r="G6" s="49"/>
      <c r="H6" s="49"/>
      <c r="I6" s="49"/>
      <c r="J6" s="49"/>
      <c r="K6" s="4"/>
      <c r="L6" s="4"/>
      <c r="M6" s="4"/>
      <c r="N6" s="4"/>
    </row>
    <row r="7" spans="2:14" ht="24" x14ac:dyDescent="0.55000000000000004">
      <c r="B7" s="1245" t="s">
        <v>559</v>
      </c>
      <c r="C7" s="1245"/>
      <c r="D7" s="1245"/>
      <c r="E7" s="1245"/>
      <c r="F7" s="1245"/>
      <c r="G7" s="1245"/>
      <c r="H7" s="1245"/>
      <c r="I7" s="1245"/>
      <c r="J7" s="1245"/>
      <c r="K7" s="65"/>
      <c r="L7" s="65"/>
      <c r="M7" s="65"/>
      <c r="N7" s="65"/>
    </row>
    <row r="8" spans="2:14" ht="9" customHeight="1" x14ac:dyDescent="0.55000000000000004">
      <c r="B8" s="330"/>
      <c r="C8" s="330"/>
      <c r="D8" s="330"/>
      <c r="E8" s="330"/>
      <c r="F8" s="330"/>
      <c r="G8" s="330"/>
      <c r="H8" s="330"/>
      <c r="I8" s="330"/>
      <c r="J8" s="330"/>
      <c r="K8" s="65"/>
      <c r="L8" s="65"/>
      <c r="M8" s="65"/>
      <c r="N8" s="65"/>
    </row>
    <row r="9" spans="2:14" s="69" customFormat="1" ht="20.25" customHeight="1" x14ac:dyDescent="0.5">
      <c r="B9" s="11" t="s">
        <v>200</v>
      </c>
      <c r="C9" s="23"/>
      <c r="D9" s="950" t="s">
        <v>259</v>
      </c>
      <c r="E9" s="950"/>
      <c r="F9" s="950"/>
      <c r="G9" s="23"/>
      <c r="H9" s="938" t="s">
        <v>260</v>
      </c>
      <c r="I9" s="938"/>
      <c r="J9" s="938"/>
    </row>
    <row r="10" spans="2:14" s="23" customFormat="1" ht="20.25" customHeight="1" x14ac:dyDescent="0.5">
      <c r="B10" s="11"/>
      <c r="D10" s="12" t="s">
        <v>605</v>
      </c>
      <c r="E10" s="12"/>
      <c r="F10" s="12"/>
      <c r="H10" s="12" t="s">
        <v>605</v>
      </c>
      <c r="I10" s="549"/>
      <c r="J10" s="549"/>
    </row>
    <row r="11" spans="2:14" s="69" customFormat="1" ht="20.25" customHeight="1" x14ac:dyDescent="0.5">
      <c r="B11" s="23"/>
      <c r="C11" s="23"/>
      <c r="D11" s="950" t="s">
        <v>262</v>
      </c>
      <c r="E11" s="950"/>
      <c r="F11" s="950"/>
      <c r="G11" s="23"/>
      <c r="H11" s="938" t="s">
        <v>448</v>
      </c>
      <c r="I11" s="938"/>
      <c r="J11" s="938"/>
      <c r="M11" s="13"/>
    </row>
    <row r="12" spans="2:14" s="69" customFormat="1" ht="20.25" customHeight="1" x14ac:dyDescent="0.5">
      <c r="B12" s="23"/>
      <c r="C12" s="23"/>
      <c r="D12" s="12" t="s">
        <v>59</v>
      </c>
      <c r="E12" s="12"/>
      <c r="F12" s="12"/>
      <c r="G12" s="23"/>
      <c r="H12" s="12" t="s">
        <v>64</v>
      </c>
      <c r="I12" s="549"/>
      <c r="J12" s="549"/>
      <c r="M12" s="13"/>
    </row>
    <row r="13" spans="2:14" s="69" customFormat="1" ht="20.25" customHeight="1" x14ac:dyDescent="0.5">
      <c r="B13" s="11" t="s">
        <v>261</v>
      </c>
      <c r="C13" s="23"/>
      <c r="D13" s="938" t="s">
        <v>61</v>
      </c>
      <c r="E13" s="938"/>
      <c r="F13" s="938"/>
      <c r="G13" s="23"/>
      <c r="H13" s="938" t="s">
        <v>606</v>
      </c>
      <c r="I13" s="938"/>
      <c r="J13" s="938"/>
      <c r="M13" s="13"/>
    </row>
    <row r="14" spans="2:14" s="69" customFormat="1" ht="20.25" customHeight="1" x14ac:dyDescent="0.5">
      <c r="B14" s="11"/>
      <c r="C14" s="23"/>
      <c r="D14" s="12" t="s">
        <v>607</v>
      </c>
      <c r="E14" s="549"/>
      <c r="F14" s="549"/>
      <c r="G14" s="23"/>
      <c r="H14" s="12" t="s">
        <v>601</v>
      </c>
      <c r="I14" s="549"/>
      <c r="J14" s="549"/>
      <c r="M14" s="13"/>
    </row>
    <row r="15" spans="2:14" s="69" customFormat="1" ht="20.25" customHeight="1" x14ac:dyDescent="0.5">
      <c r="B15" s="11"/>
      <c r="C15" s="23"/>
      <c r="D15" s="12" t="s">
        <v>68</v>
      </c>
      <c r="E15" s="549"/>
      <c r="F15" s="549"/>
      <c r="G15" s="23"/>
      <c r="H15" s="12"/>
      <c r="I15" s="549"/>
      <c r="J15" s="549"/>
      <c r="M15" s="13"/>
    </row>
    <row r="16" spans="2:14" s="69" customFormat="1" ht="20.25" customHeight="1" x14ac:dyDescent="0.5">
      <c r="B16" s="11" t="s">
        <v>261</v>
      </c>
      <c r="C16" s="23"/>
      <c r="D16" s="938" t="s">
        <v>263</v>
      </c>
      <c r="E16" s="938"/>
      <c r="F16" s="938"/>
      <c r="G16" s="23"/>
      <c r="H16" s="938"/>
      <c r="I16" s="938"/>
      <c r="J16" s="938"/>
      <c r="M16" s="13"/>
    </row>
    <row r="17" spans="2:14" ht="24" x14ac:dyDescent="0.55000000000000004">
      <c r="B17" s="1320" t="s">
        <v>560</v>
      </c>
      <c r="C17" s="1320"/>
      <c r="D17" s="1320"/>
      <c r="E17" s="1320"/>
      <c r="F17" s="1320"/>
      <c r="G17" s="1320"/>
      <c r="H17" s="1320"/>
      <c r="I17" s="1320"/>
      <c r="J17" s="1320"/>
      <c r="K17" s="37"/>
      <c r="L17" s="37"/>
      <c r="M17" s="37"/>
      <c r="N17" s="37"/>
    </row>
    <row r="18" spans="2:14" ht="21.75" customHeight="1" x14ac:dyDescent="0.2">
      <c r="B18" s="1320"/>
      <c r="C18" s="1320"/>
      <c r="D18" s="1320"/>
      <c r="E18" s="1320"/>
      <c r="F18" s="1320"/>
      <c r="G18" s="1320"/>
      <c r="H18" s="1320"/>
      <c r="I18" s="1320"/>
      <c r="J18" s="1320"/>
    </row>
    <row r="19" spans="2:14" ht="14.25" customHeight="1" thickBot="1" x14ac:dyDescent="0.55000000000000004"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</row>
    <row r="20" spans="2:14" ht="24" customHeight="1" x14ac:dyDescent="0.2">
      <c r="B20" s="979" t="s">
        <v>750</v>
      </c>
      <c r="C20" s="980"/>
      <c r="D20" s="980"/>
      <c r="E20" s="980"/>
      <c r="F20" s="980"/>
      <c r="G20" s="980"/>
      <c r="H20" s="980"/>
      <c r="I20" s="980"/>
      <c r="J20" s="980"/>
      <c r="K20" s="981"/>
    </row>
    <row r="21" spans="2:14" ht="24" customHeight="1" x14ac:dyDescent="0.2">
      <c r="B21" s="982"/>
      <c r="C21" s="983"/>
      <c r="D21" s="983"/>
      <c r="E21" s="983"/>
      <c r="F21" s="983"/>
      <c r="G21" s="983"/>
      <c r="H21" s="983"/>
      <c r="I21" s="983"/>
      <c r="J21" s="983"/>
      <c r="K21" s="984"/>
    </row>
    <row r="22" spans="2:14" ht="24" customHeight="1" x14ac:dyDescent="0.2">
      <c r="B22" s="982"/>
      <c r="C22" s="983"/>
      <c r="D22" s="983"/>
      <c r="E22" s="983"/>
      <c r="F22" s="983"/>
      <c r="G22" s="983"/>
      <c r="H22" s="983"/>
      <c r="I22" s="983"/>
      <c r="J22" s="983"/>
      <c r="K22" s="984"/>
      <c r="M22" s="750"/>
    </row>
    <row r="23" spans="2:14" ht="24" customHeight="1" x14ac:dyDescent="0.2">
      <c r="B23" s="982"/>
      <c r="C23" s="983"/>
      <c r="D23" s="983"/>
      <c r="E23" s="983"/>
      <c r="F23" s="983"/>
      <c r="G23" s="983"/>
      <c r="H23" s="983"/>
      <c r="I23" s="983"/>
      <c r="J23" s="983"/>
      <c r="K23" s="984"/>
    </row>
    <row r="24" spans="2:14" ht="24" customHeight="1" x14ac:dyDescent="0.2">
      <c r="B24" s="982"/>
      <c r="C24" s="983"/>
      <c r="D24" s="983"/>
      <c r="E24" s="983"/>
      <c r="F24" s="983"/>
      <c r="G24" s="983"/>
      <c r="H24" s="983"/>
      <c r="I24" s="983"/>
      <c r="J24" s="983"/>
      <c r="K24" s="984"/>
    </row>
    <row r="25" spans="2:14" ht="24" customHeight="1" x14ac:dyDescent="0.2">
      <c r="B25" s="982"/>
      <c r="C25" s="983"/>
      <c r="D25" s="983"/>
      <c r="E25" s="983"/>
      <c r="F25" s="983"/>
      <c r="G25" s="983"/>
      <c r="H25" s="983"/>
      <c r="I25" s="983"/>
      <c r="J25" s="983"/>
      <c r="K25" s="984"/>
    </row>
    <row r="26" spans="2:14" ht="24" customHeight="1" x14ac:dyDescent="0.2">
      <c r="B26" s="982"/>
      <c r="C26" s="983"/>
      <c r="D26" s="983"/>
      <c r="E26" s="983"/>
      <c r="F26" s="983"/>
      <c r="G26" s="983"/>
      <c r="H26" s="983"/>
      <c r="I26" s="983"/>
      <c r="J26" s="983"/>
      <c r="K26" s="984"/>
    </row>
    <row r="27" spans="2:14" ht="24" customHeight="1" x14ac:dyDescent="0.2">
      <c r="B27" s="982"/>
      <c r="C27" s="983"/>
      <c r="D27" s="983"/>
      <c r="E27" s="983"/>
      <c r="F27" s="983"/>
      <c r="G27" s="983"/>
      <c r="H27" s="983"/>
      <c r="I27" s="983"/>
      <c r="J27" s="983"/>
      <c r="K27" s="984"/>
    </row>
    <row r="28" spans="2:14" ht="24" customHeight="1" thickBot="1" x14ac:dyDescent="0.25">
      <c r="B28" s="985"/>
      <c r="C28" s="986"/>
      <c r="D28" s="986"/>
      <c r="E28" s="986"/>
      <c r="F28" s="986"/>
      <c r="G28" s="986"/>
      <c r="H28" s="986"/>
      <c r="I28" s="986"/>
      <c r="J28" s="986"/>
      <c r="K28" s="987"/>
    </row>
    <row r="29" spans="2:14" ht="24" x14ac:dyDescent="0.55000000000000004">
      <c r="B29" s="949" t="s">
        <v>707</v>
      </c>
      <c r="C29" s="949"/>
      <c r="D29" s="949"/>
      <c r="E29" s="949"/>
      <c r="F29" s="949"/>
      <c r="G29" s="949"/>
      <c r="H29" s="949"/>
      <c r="I29" s="949"/>
      <c r="J29" s="949"/>
      <c r="K29" s="949"/>
    </row>
    <row r="30" spans="2:14" ht="13.5" customHeight="1" thickBot="1" x14ac:dyDescent="0.6"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2:14" ht="19.5" customHeight="1" x14ac:dyDescent="0.2">
      <c r="B31" s="979" t="s">
        <v>751</v>
      </c>
      <c r="C31" s="980"/>
      <c r="D31" s="980"/>
      <c r="E31" s="980"/>
      <c r="F31" s="980"/>
      <c r="G31" s="980"/>
      <c r="H31" s="980"/>
      <c r="I31" s="980"/>
      <c r="J31" s="980"/>
      <c r="K31" s="981"/>
    </row>
    <row r="32" spans="2:14" ht="19.5" customHeight="1" x14ac:dyDescent="0.2">
      <c r="B32" s="982"/>
      <c r="C32" s="983"/>
      <c r="D32" s="983"/>
      <c r="E32" s="983"/>
      <c r="F32" s="983"/>
      <c r="G32" s="983"/>
      <c r="H32" s="983"/>
      <c r="I32" s="983"/>
      <c r="J32" s="983"/>
      <c r="K32" s="984"/>
    </row>
    <row r="33" spans="2:11" ht="19.5" customHeight="1" x14ac:dyDescent="0.2">
      <c r="B33" s="982"/>
      <c r="C33" s="983"/>
      <c r="D33" s="983"/>
      <c r="E33" s="983"/>
      <c r="F33" s="983"/>
      <c r="G33" s="983"/>
      <c r="H33" s="983"/>
      <c r="I33" s="983"/>
      <c r="J33" s="983"/>
      <c r="K33" s="984"/>
    </row>
    <row r="34" spans="2:11" ht="19.5" customHeight="1" x14ac:dyDescent="0.2">
      <c r="B34" s="982"/>
      <c r="C34" s="983"/>
      <c r="D34" s="983"/>
      <c r="E34" s="983"/>
      <c r="F34" s="983"/>
      <c r="G34" s="983"/>
      <c r="H34" s="983"/>
      <c r="I34" s="983"/>
      <c r="J34" s="983"/>
      <c r="K34" s="984"/>
    </row>
    <row r="35" spans="2:11" ht="19.5" customHeight="1" x14ac:dyDescent="0.2">
      <c r="B35" s="982"/>
      <c r="C35" s="983"/>
      <c r="D35" s="983"/>
      <c r="E35" s="983"/>
      <c r="F35" s="983"/>
      <c r="G35" s="983"/>
      <c r="H35" s="983"/>
      <c r="I35" s="983"/>
      <c r="J35" s="983"/>
      <c r="K35" s="984"/>
    </row>
    <row r="36" spans="2:11" ht="19.5" customHeight="1" x14ac:dyDescent="0.2">
      <c r="B36" s="982"/>
      <c r="C36" s="983"/>
      <c r="D36" s="983"/>
      <c r="E36" s="983"/>
      <c r="F36" s="983"/>
      <c r="G36" s="983"/>
      <c r="H36" s="983"/>
      <c r="I36" s="983"/>
      <c r="J36" s="983"/>
      <c r="K36" s="984"/>
    </row>
    <row r="37" spans="2:11" ht="19.5" customHeight="1" x14ac:dyDescent="0.2">
      <c r="B37" s="982"/>
      <c r="C37" s="983"/>
      <c r="D37" s="983"/>
      <c r="E37" s="983"/>
      <c r="F37" s="983"/>
      <c r="G37" s="983"/>
      <c r="H37" s="983"/>
      <c r="I37" s="983"/>
      <c r="J37" s="983"/>
      <c r="K37" s="984"/>
    </row>
    <row r="38" spans="2:11" ht="19.5" customHeight="1" x14ac:dyDescent="0.2">
      <c r="B38" s="982"/>
      <c r="C38" s="983"/>
      <c r="D38" s="983"/>
      <c r="E38" s="983"/>
      <c r="F38" s="983"/>
      <c r="G38" s="983"/>
      <c r="H38" s="983"/>
      <c r="I38" s="983"/>
      <c r="J38" s="983"/>
      <c r="K38" s="984"/>
    </row>
    <row r="39" spans="2:11" ht="19.5" customHeight="1" thickBot="1" x14ac:dyDescent="0.25">
      <c r="B39" s="985"/>
      <c r="C39" s="986"/>
      <c r="D39" s="986"/>
      <c r="E39" s="986"/>
      <c r="F39" s="986"/>
      <c r="G39" s="986"/>
      <c r="H39" s="986"/>
      <c r="I39" s="986"/>
      <c r="J39" s="986"/>
      <c r="K39" s="987"/>
    </row>
    <row r="40" spans="2:11" ht="24" x14ac:dyDescent="0.55000000000000004">
      <c r="B40" s="949" t="s">
        <v>753</v>
      </c>
      <c r="C40" s="949"/>
      <c r="D40" s="949"/>
      <c r="E40" s="949"/>
      <c r="F40" s="949"/>
      <c r="G40" s="949"/>
      <c r="H40" s="949"/>
      <c r="I40" s="949"/>
      <c r="J40" s="949"/>
      <c r="K40" s="949"/>
    </row>
    <row r="41" spans="2:11" ht="11.25" customHeight="1" x14ac:dyDescent="0.55000000000000004">
      <c r="B41" s="4"/>
      <c r="C41" s="4"/>
      <c r="D41" s="4"/>
      <c r="E41" s="4"/>
      <c r="F41" s="4"/>
      <c r="G41" s="4"/>
      <c r="H41" s="4"/>
      <c r="I41" s="4"/>
      <c r="J41" s="4"/>
      <c r="K41" s="4"/>
    </row>
    <row r="42" spans="2:11" ht="24" x14ac:dyDescent="0.55000000000000004">
      <c r="B42" s="1243" t="s">
        <v>630</v>
      </c>
      <c r="C42" s="1243"/>
      <c r="D42" s="1243"/>
      <c r="E42" s="1243"/>
      <c r="F42" s="1243"/>
      <c r="G42" s="1243"/>
      <c r="H42" s="1243"/>
      <c r="I42" s="1243"/>
      <c r="J42" s="1243"/>
      <c r="K42" s="1243"/>
    </row>
    <row r="43" spans="2:11" ht="21.75" x14ac:dyDescent="0.5">
      <c r="B43" s="991" t="s">
        <v>65</v>
      </c>
      <c r="C43" s="991"/>
      <c r="D43" s="991"/>
      <c r="E43" s="991"/>
      <c r="F43" s="991"/>
      <c r="G43" s="991"/>
      <c r="H43" s="991"/>
      <c r="I43" s="991"/>
      <c r="J43" s="991"/>
      <c r="K43" s="991"/>
    </row>
  </sheetData>
  <mergeCells count="18">
    <mergeCell ref="B31:K39"/>
    <mergeCell ref="D11:F11"/>
    <mergeCell ref="H11:J11"/>
    <mergeCell ref="B2:J2"/>
    <mergeCell ref="B4:J5"/>
    <mergeCell ref="B7:J7"/>
    <mergeCell ref="D9:F9"/>
    <mergeCell ref="H9:J9"/>
    <mergeCell ref="B43:K43"/>
    <mergeCell ref="H13:J13"/>
    <mergeCell ref="D16:F16"/>
    <mergeCell ref="H16:J16"/>
    <mergeCell ref="B20:K28"/>
    <mergeCell ref="B17:J18"/>
    <mergeCell ref="D13:F13"/>
    <mergeCell ref="B40:K40"/>
    <mergeCell ref="B42:K42"/>
    <mergeCell ref="B29:K29"/>
  </mergeCells>
  <phoneticPr fontId="18" type="noConversion"/>
  <printOptions horizontalCentered="1"/>
  <pageMargins left="0.74803149606299213" right="0.19685039370078741" top="0.6692913385826772" bottom="0.62992125984251968" header="0.39370078740157483" footer="0.51181102362204722"/>
  <pageSetup paperSize="9" scale="90" orientation="portrait" verticalDpi="300" r:id="rId1"/>
  <headerFooter alignWithMargins="0">
    <oddFooter>&amp;C&amp;"CordiaUPC,ธรรมดา"&amp;14 63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5064" r:id="rId4" name="Check Box 8">
              <controlPr defaultSize="0" autoFill="0" autoLine="0" autoPict="0">
                <anchor moveWithCells="1">
                  <from>
                    <xdr:col>2</xdr:col>
                    <xdr:colOff>314325</xdr:colOff>
                    <xdr:row>8</xdr:row>
                    <xdr:rowOff>38100</xdr:rowOff>
                  </from>
                  <to>
                    <xdr:col>3</xdr:col>
                    <xdr:colOff>419100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65" r:id="rId5" name="Check Box 9">
              <controlPr defaultSize="0" autoFill="0" autoLine="0" autoPict="0">
                <anchor moveWithCells="1">
                  <from>
                    <xdr:col>2</xdr:col>
                    <xdr:colOff>314325</xdr:colOff>
                    <xdr:row>10</xdr:row>
                    <xdr:rowOff>38100</xdr:rowOff>
                  </from>
                  <to>
                    <xdr:col>3</xdr:col>
                    <xdr:colOff>419100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66" r:id="rId6" name="Check Box 10">
              <controlPr defaultSize="0" autoFill="0" autoLine="0" autoPict="0">
                <anchor moveWithCells="1">
                  <from>
                    <xdr:col>2</xdr:col>
                    <xdr:colOff>314325</xdr:colOff>
                    <xdr:row>12</xdr:row>
                    <xdr:rowOff>38100</xdr:rowOff>
                  </from>
                  <to>
                    <xdr:col>3</xdr:col>
                    <xdr:colOff>419100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67" r:id="rId7" name="Check Box 11">
              <controlPr defaultSize="0" autoFill="0" autoLine="0" autoPict="0">
                <anchor moveWithCells="1">
                  <from>
                    <xdr:col>6</xdr:col>
                    <xdr:colOff>314325</xdr:colOff>
                    <xdr:row>8</xdr:row>
                    <xdr:rowOff>38100</xdr:rowOff>
                  </from>
                  <to>
                    <xdr:col>7</xdr:col>
                    <xdr:colOff>419100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68" r:id="rId8" name="Check Box 12">
              <controlPr defaultSize="0" autoFill="0" autoLine="0" autoPict="0">
                <anchor moveWithCells="1">
                  <from>
                    <xdr:col>6</xdr:col>
                    <xdr:colOff>314325</xdr:colOff>
                    <xdr:row>10</xdr:row>
                    <xdr:rowOff>38100</xdr:rowOff>
                  </from>
                  <to>
                    <xdr:col>7</xdr:col>
                    <xdr:colOff>419100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69" r:id="rId9" name="Check Box 13">
              <controlPr defaultSize="0" autoFill="0" autoLine="0" autoPict="0">
                <anchor moveWithCells="1">
                  <from>
                    <xdr:col>6</xdr:col>
                    <xdr:colOff>314325</xdr:colOff>
                    <xdr:row>12</xdr:row>
                    <xdr:rowOff>38100</xdr:rowOff>
                  </from>
                  <to>
                    <xdr:col>7</xdr:col>
                    <xdr:colOff>419100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70" r:id="rId10" name="Check Box 14">
              <controlPr defaultSize="0" autoFill="0" autoLine="0" autoPict="0">
                <anchor moveWithCells="1">
                  <from>
                    <xdr:col>2</xdr:col>
                    <xdr:colOff>314325</xdr:colOff>
                    <xdr:row>15</xdr:row>
                    <xdr:rowOff>38100</xdr:rowOff>
                  </from>
                  <to>
                    <xdr:col>3</xdr:col>
                    <xdr:colOff>419100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71" r:id="rId11" name="Check Box 15">
              <controlPr defaultSize="0" autoFill="0" autoLine="0" autoPict="0">
                <anchor moveWithCells="1">
                  <from>
                    <xdr:col>2</xdr:col>
                    <xdr:colOff>314325</xdr:colOff>
                    <xdr:row>15</xdr:row>
                    <xdr:rowOff>38100</xdr:rowOff>
                  </from>
                  <to>
                    <xdr:col>3</xdr:col>
                    <xdr:colOff>419100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72" r:id="rId12" name="Check Box 16">
              <controlPr defaultSize="0" autoFill="0" autoLine="0" autoPict="0">
                <anchor moveWithCells="1">
                  <from>
                    <xdr:col>2</xdr:col>
                    <xdr:colOff>314325</xdr:colOff>
                    <xdr:row>12</xdr:row>
                    <xdr:rowOff>38100</xdr:rowOff>
                  </from>
                  <to>
                    <xdr:col>3</xdr:col>
                    <xdr:colOff>419100</xdr:colOff>
                    <xdr:row>13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7:J10"/>
  <sheetViews>
    <sheetView view="pageBreakPreview" zoomScale="80" zoomScaleNormal="100" zoomScaleSheetLayoutView="80" workbookViewId="0">
      <selection activeCell="C9" sqref="C9"/>
    </sheetView>
  </sheetViews>
  <sheetFormatPr defaultRowHeight="12.75" x14ac:dyDescent="0.2"/>
  <cols>
    <col min="2" max="2" width="17.85546875" customWidth="1"/>
  </cols>
  <sheetData>
    <row r="7" spans="2:10" ht="34.5" x14ac:dyDescent="0.7">
      <c r="B7" s="1373" t="s">
        <v>625</v>
      </c>
      <c r="C7" s="1373"/>
      <c r="D7" s="1373"/>
      <c r="E7" s="1373"/>
      <c r="F7" s="1373"/>
      <c r="G7" s="1373"/>
      <c r="H7" s="1373"/>
      <c r="I7" s="1373"/>
      <c r="J7" s="1373"/>
    </row>
    <row r="9" spans="2:10" ht="34.5" customHeight="1" x14ac:dyDescent="0.6">
      <c r="B9" s="639" t="s">
        <v>52</v>
      </c>
      <c r="C9" s="638" t="s">
        <v>793</v>
      </c>
    </row>
    <row r="10" spans="2:10" ht="29.25" x14ac:dyDescent="0.6">
      <c r="B10" s="639" t="s">
        <v>53</v>
      </c>
      <c r="C10" s="638" t="s">
        <v>792</v>
      </c>
    </row>
  </sheetData>
  <mergeCells count="1">
    <mergeCell ref="B7:J7"/>
  </mergeCells>
  <phoneticPr fontId="18" type="noConversion"/>
  <pageMargins left="0.70866141732283472" right="0.19685039370078741" top="0.74803149606299213" bottom="0.74803149606299213" header="0.31496062992125984" footer="0.31496062992125984"/>
  <pageSetup paperSize="9" scale="87" orientation="portrait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7"/>
  <sheetViews>
    <sheetView showGridLines="0" view="pageBreakPreview" zoomScaleNormal="100" zoomScaleSheetLayoutView="100" workbookViewId="0"/>
  </sheetViews>
  <sheetFormatPr defaultRowHeight="12.75" x14ac:dyDescent="0.2"/>
  <cols>
    <col min="1" max="1" width="2.5703125" customWidth="1"/>
    <col min="11" max="11" width="1.28515625" customWidth="1"/>
  </cols>
  <sheetData>
    <row r="2" spans="2:11" s="679" customFormat="1" ht="27.75" customHeight="1" x14ac:dyDescent="0.6">
      <c r="B2" s="697" t="s">
        <v>680</v>
      </c>
      <c r="C2" s="699"/>
      <c r="D2" s="699"/>
      <c r="E2" s="699"/>
      <c r="F2" s="699"/>
      <c r="G2" s="699"/>
      <c r="H2" s="699"/>
      <c r="I2" s="699"/>
      <c r="J2" s="699"/>
      <c r="K2" s="699"/>
    </row>
    <row r="3" spans="2:11" ht="2.25" customHeight="1" thickBot="1" x14ac:dyDescent="0.65">
      <c r="B3" s="90"/>
      <c r="C3" s="64"/>
      <c r="D3" s="64"/>
      <c r="E3" s="64"/>
      <c r="F3" s="64"/>
      <c r="G3" s="64"/>
      <c r="H3" s="64"/>
      <c r="I3" s="64"/>
      <c r="J3" s="64"/>
      <c r="K3" s="64"/>
    </row>
    <row r="4" spans="2:11" ht="21" customHeight="1" x14ac:dyDescent="0.2">
      <c r="B4" s="929" t="s">
        <v>247</v>
      </c>
      <c r="C4" s="930"/>
      <c r="D4" s="930"/>
      <c r="E4" s="930"/>
      <c r="F4" s="930"/>
      <c r="G4" s="930"/>
      <c r="H4" s="930"/>
      <c r="I4" s="930"/>
      <c r="J4" s="931"/>
    </row>
    <row r="5" spans="2:11" ht="21" customHeight="1" x14ac:dyDescent="0.2">
      <c r="B5" s="932"/>
      <c r="C5" s="933"/>
      <c r="D5" s="933"/>
      <c r="E5" s="933"/>
      <c r="F5" s="933"/>
      <c r="G5" s="933"/>
      <c r="H5" s="933"/>
      <c r="I5" s="933"/>
      <c r="J5" s="934"/>
    </row>
    <row r="6" spans="2:11" ht="21" customHeight="1" x14ac:dyDescent="0.2">
      <c r="B6" s="932"/>
      <c r="C6" s="933"/>
      <c r="D6" s="933"/>
      <c r="E6" s="933"/>
      <c r="F6" s="933"/>
      <c r="G6" s="933"/>
      <c r="H6" s="933"/>
      <c r="I6" s="933"/>
      <c r="J6" s="934"/>
    </row>
    <row r="7" spans="2:11" ht="21" customHeight="1" x14ac:dyDescent="0.2">
      <c r="B7" s="932"/>
      <c r="C7" s="933"/>
      <c r="D7" s="933"/>
      <c r="E7" s="933"/>
      <c r="F7" s="933"/>
      <c r="G7" s="933"/>
      <c r="H7" s="933"/>
      <c r="I7" s="933"/>
      <c r="J7" s="934"/>
    </row>
    <row r="8" spans="2:11" ht="21" customHeight="1" x14ac:dyDescent="0.2">
      <c r="B8" s="932"/>
      <c r="C8" s="933"/>
      <c r="D8" s="933"/>
      <c r="E8" s="933"/>
      <c r="F8" s="933"/>
      <c r="G8" s="933"/>
      <c r="H8" s="933"/>
      <c r="I8" s="933"/>
      <c r="J8" s="934"/>
    </row>
    <row r="9" spans="2:11" ht="21" customHeight="1" x14ac:dyDescent="0.2">
      <c r="B9" s="932"/>
      <c r="C9" s="933"/>
      <c r="D9" s="933"/>
      <c r="E9" s="933"/>
      <c r="F9" s="933"/>
      <c r="G9" s="933"/>
      <c r="H9" s="933"/>
      <c r="I9" s="933"/>
      <c r="J9" s="934"/>
    </row>
    <row r="10" spans="2:11" ht="21" customHeight="1" x14ac:dyDescent="0.2">
      <c r="B10" s="932"/>
      <c r="C10" s="933"/>
      <c r="D10" s="933"/>
      <c r="E10" s="933"/>
      <c r="F10" s="933"/>
      <c r="G10" s="933"/>
      <c r="H10" s="933"/>
      <c r="I10" s="933"/>
      <c r="J10" s="934"/>
    </row>
    <row r="11" spans="2:11" ht="21" customHeight="1" x14ac:dyDescent="0.2">
      <c r="B11" s="932"/>
      <c r="C11" s="933"/>
      <c r="D11" s="933"/>
      <c r="E11" s="933"/>
      <c r="F11" s="933"/>
      <c r="G11" s="933"/>
      <c r="H11" s="933"/>
      <c r="I11" s="933"/>
      <c r="J11" s="934"/>
    </row>
    <row r="12" spans="2:11" ht="21" customHeight="1" x14ac:dyDescent="0.2">
      <c r="B12" s="932"/>
      <c r="C12" s="933"/>
      <c r="D12" s="933"/>
      <c r="E12" s="933"/>
      <c r="F12" s="933"/>
      <c r="G12" s="933"/>
      <c r="H12" s="933"/>
      <c r="I12" s="933"/>
      <c r="J12" s="934"/>
    </row>
    <row r="13" spans="2:11" ht="21" customHeight="1" x14ac:dyDescent="0.2">
      <c r="B13" s="932"/>
      <c r="C13" s="933"/>
      <c r="D13" s="933"/>
      <c r="E13" s="933"/>
      <c r="F13" s="933"/>
      <c r="G13" s="933"/>
      <c r="H13" s="933"/>
      <c r="I13" s="933"/>
      <c r="J13" s="934"/>
    </row>
    <row r="14" spans="2:11" ht="21" customHeight="1" x14ac:dyDescent="0.2">
      <c r="B14" s="932"/>
      <c r="C14" s="933"/>
      <c r="D14" s="933"/>
      <c r="E14" s="933"/>
      <c r="F14" s="933"/>
      <c r="G14" s="933"/>
      <c r="H14" s="933"/>
      <c r="I14" s="933"/>
      <c r="J14" s="934"/>
    </row>
    <row r="15" spans="2:11" ht="21" customHeight="1" x14ac:dyDescent="0.2">
      <c r="B15" s="932"/>
      <c r="C15" s="933"/>
      <c r="D15" s="933"/>
      <c r="E15" s="933"/>
      <c r="F15" s="933"/>
      <c r="G15" s="933"/>
      <c r="H15" s="933"/>
      <c r="I15" s="933"/>
      <c r="J15" s="934"/>
    </row>
    <row r="16" spans="2:11" ht="21" customHeight="1" x14ac:dyDescent="0.2">
      <c r="B16" s="932"/>
      <c r="C16" s="933"/>
      <c r="D16" s="933"/>
      <c r="E16" s="933"/>
      <c r="F16" s="933"/>
      <c r="G16" s="933"/>
      <c r="H16" s="933"/>
      <c r="I16" s="933"/>
      <c r="J16" s="934"/>
    </row>
    <row r="17" spans="1:12" ht="21" customHeight="1" x14ac:dyDescent="0.2">
      <c r="B17" s="932"/>
      <c r="C17" s="933"/>
      <c r="D17" s="933"/>
      <c r="E17" s="933"/>
      <c r="F17" s="933"/>
      <c r="G17" s="933"/>
      <c r="H17" s="933"/>
      <c r="I17" s="933"/>
      <c r="J17" s="934"/>
    </row>
    <row r="18" spans="1:12" ht="21" customHeight="1" x14ac:dyDescent="0.2">
      <c r="B18" s="932"/>
      <c r="C18" s="933"/>
      <c r="D18" s="933"/>
      <c r="E18" s="933"/>
      <c r="F18" s="933"/>
      <c r="G18" s="933"/>
      <c r="H18" s="933"/>
      <c r="I18" s="933"/>
      <c r="J18" s="934"/>
    </row>
    <row r="19" spans="1:12" ht="21" customHeight="1" x14ac:dyDescent="0.2">
      <c r="B19" s="932"/>
      <c r="C19" s="933"/>
      <c r="D19" s="933"/>
      <c r="E19" s="933"/>
      <c r="F19" s="933"/>
      <c r="G19" s="933"/>
      <c r="H19" s="933"/>
      <c r="I19" s="933"/>
      <c r="J19" s="934"/>
    </row>
    <row r="20" spans="1:12" ht="21" customHeight="1" x14ac:dyDescent="0.2">
      <c r="B20" s="932"/>
      <c r="C20" s="933"/>
      <c r="D20" s="933"/>
      <c r="E20" s="933"/>
      <c r="F20" s="933"/>
      <c r="G20" s="933"/>
      <c r="H20" s="933"/>
      <c r="I20" s="933"/>
      <c r="J20" s="934"/>
    </row>
    <row r="21" spans="1:12" ht="21" customHeight="1" x14ac:dyDescent="0.2">
      <c r="B21" s="932"/>
      <c r="C21" s="933"/>
      <c r="D21" s="933"/>
      <c r="E21" s="933"/>
      <c r="F21" s="933"/>
      <c r="G21" s="933"/>
      <c r="H21" s="933"/>
      <c r="I21" s="933"/>
      <c r="J21" s="934"/>
    </row>
    <row r="22" spans="1:12" ht="21" customHeight="1" x14ac:dyDescent="0.2">
      <c r="B22" s="932"/>
      <c r="C22" s="933"/>
      <c r="D22" s="933"/>
      <c r="E22" s="933"/>
      <c r="F22" s="933"/>
      <c r="G22" s="933"/>
      <c r="H22" s="933"/>
      <c r="I22" s="933"/>
      <c r="J22" s="934"/>
    </row>
    <row r="23" spans="1:12" ht="21" customHeight="1" thickBot="1" x14ac:dyDescent="0.25">
      <c r="B23" s="935"/>
      <c r="C23" s="936"/>
      <c r="D23" s="936"/>
      <c r="E23" s="936"/>
      <c r="F23" s="936"/>
      <c r="G23" s="936"/>
      <c r="H23" s="936"/>
      <c r="I23" s="936"/>
      <c r="J23" s="937"/>
    </row>
    <row r="24" spans="1:12" ht="14.25" customHeight="1" x14ac:dyDescent="0.2">
      <c r="B24" s="231"/>
      <c r="C24" s="231"/>
      <c r="D24" s="231"/>
      <c r="E24" s="231"/>
      <c r="F24" s="231"/>
      <c r="G24" s="231"/>
      <c r="H24" s="231"/>
      <c r="I24" s="231"/>
      <c r="J24" s="231"/>
    </row>
    <row r="25" spans="1:12" ht="24" x14ac:dyDescent="0.55000000000000004">
      <c r="A25" s="679"/>
      <c r="B25" s="919" t="s">
        <v>617</v>
      </c>
      <c r="C25" s="919"/>
      <c r="D25" s="919"/>
      <c r="E25" s="919"/>
      <c r="F25" s="919"/>
      <c r="G25" s="919"/>
      <c r="H25" s="919"/>
      <c r="I25" s="919"/>
      <c r="J25" s="919"/>
      <c r="K25" s="679"/>
    </row>
    <row r="26" spans="1:12" ht="24" x14ac:dyDescent="0.55000000000000004">
      <c r="A26" s="680" t="s">
        <v>330</v>
      </c>
      <c r="B26" s="678"/>
      <c r="C26" s="678"/>
      <c r="D26" s="678"/>
      <c r="E26" s="678"/>
      <c r="F26" s="678"/>
      <c r="G26" s="678"/>
      <c r="H26" s="679"/>
      <c r="I26" s="679"/>
      <c r="J26" s="679"/>
      <c r="K26" s="679"/>
      <c r="L26" s="628"/>
    </row>
    <row r="27" spans="1:12" ht="24" x14ac:dyDescent="0.55000000000000004">
      <c r="A27" s="678"/>
      <c r="B27" s="681" t="s">
        <v>681</v>
      </c>
      <c r="C27" s="678"/>
      <c r="D27" s="678"/>
      <c r="E27" s="678"/>
      <c r="F27" s="678"/>
      <c r="G27" s="678"/>
      <c r="H27" s="679"/>
      <c r="I27" s="679"/>
      <c r="J27" s="679"/>
      <c r="K27" s="679"/>
      <c r="L27" s="628"/>
    </row>
  </sheetData>
  <mergeCells count="2">
    <mergeCell ref="B4:J23"/>
    <mergeCell ref="B25:J25"/>
  </mergeCells>
  <phoneticPr fontId="18" type="noConversion"/>
  <printOptions horizontalCentered="1"/>
  <pageMargins left="0.74803149606299213" right="0.35433070866141736" top="0.74803149606299213" bottom="0.98425196850393704" header="0.51181102362204722" footer="0.51181102362204722"/>
  <pageSetup orientation="portrait" verticalDpi="300" r:id="rId1"/>
  <headerFooter alignWithMargins="0">
    <oddFooter>&amp;C&amp;"CordiaUPC,Regular"&amp;14 4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N25"/>
  <sheetViews>
    <sheetView showGridLines="0" view="pageBreakPreview" zoomScale="80" zoomScaleNormal="100" zoomScaleSheetLayoutView="80" workbookViewId="0"/>
  </sheetViews>
  <sheetFormatPr defaultRowHeight="12.75" x14ac:dyDescent="0.2"/>
  <cols>
    <col min="1" max="1" width="3" customWidth="1"/>
    <col min="10" max="10" width="7.140625" customWidth="1"/>
    <col min="12" max="12" width="2.7109375" customWidth="1"/>
  </cols>
  <sheetData>
    <row r="1" spans="2:14" ht="23.25" x14ac:dyDescent="0.5">
      <c r="B1" s="28" t="s">
        <v>604</v>
      </c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2:14" s="69" customFormat="1" ht="21.75" x14ac:dyDescent="0.5">
      <c r="B2" s="11" t="s">
        <v>200</v>
      </c>
      <c r="C2" s="23"/>
      <c r="D2" s="950" t="s">
        <v>259</v>
      </c>
      <c r="E2" s="950"/>
      <c r="F2" s="950"/>
      <c r="G2" s="23"/>
      <c r="H2" s="938" t="s">
        <v>260</v>
      </c>
      <c r="I2" s="938"/>
      <c r="J2" s="938"/>
    </row>
    <row r="3" spans="2:14" s="23" customFormat="1" ht="21.75" x14ac:dyDescent="0.5">
      <c r="B3" s="11"/>
      <c r="D3" s="12" t="s">
        <v>605</v>
      </c>
      <c r="E3" s="12"/>
      <c r="F3" s="12"/>
      <c r="H3" s="12" t="s">
        <v>605</v>
      </c>
      <c r="I3" s="549"/>
      <c r="J3" s="549"/>
    </row>
    <row r="4" spans="2:14" s="69" customFormat="1" ht="21.75" x14ac:dyDescent="0.5">
      <c r="B4" s="23"/>
      <c r="C4" s="23"/>
      <c r="D4" s="950" t="s">
        <v>262</v>
      </c>
      <c r="E4" s="950"/>
      <c r="F4" s="950"/>
      <c r="G4" s="23"/>
      <c r="H4" s="938" t="s">
        <v>448</v>
      </c>
      <c r="I4" s="938"/>
      <c r="J4" s="938"/>
      <c r="M4" s="13"/>
    </row>
    <row r="5" spans="2:14" s="69" customFormat="1" ht="21.75" x14ac:dyDescent="0.5">
      <c r="B5" s="23"/>
      <c r="C5" s="23"/>
      <c r="D5" s="12" t="s">
        <v>58</v>
      </c>
      <c r="E5" s="12"/>
      <c r="F5" s="12"/>
      <c r="G5" s="23"/>
      <c r="H5" s="12" t="s">
        <v>64</v>
      </c>
      <c r="I5" s="549"/>
      <c r="J5" s="549"/>
      <c r="M5" s="13"/>
    </row>
    <row r="6" spans="2:14" s="69" customFormat="1" ht="21.75" x14ac:dyDescent="0.5">
      <c r="B6" s="11" t="s">
        <v>261</v>
      </c>
      <c r="C6" s="23"/>
      <c r="D6" s="938" t="s">
        <v>61</v>
      </c>
      <c r="E6" s="938"/>
      <c r="F6" s="938"/>
      <c r="G6" s="23"/>
      <c r="H6" s="938" t="s">
        <v>606</v>
      </c>
      <c r="I6" s="938"/>
      <c r="J6" s="938"/>
      <c r="M6" s="13"/>
    </row>
    <row r="7" spans="2:14" s="69" customFormat="1" ht="21.75" x14ac:dyDescent="0.5">
      <c r="B7" s="11"/>
      <c r="C7" s="23"/>
      <c r="D7" s="12" t="s">
        <v>607</v>
      </c>
      <c r="E7" s="549"/>
      <c r="F7" s="549"/>
      <c r="G7" s="23"/>
      <c r="H7" s="12" t="s">
        <v>601</v>
      </c>
      <c r="I7" s="549"/>
      <c r="J7" s="549"/>
      <c r="M7" s="13"/>
    </row>
    <row r="8" spans="2:14" s="69" customFormat="1" ht="21.75" x14ac:dyDescent="0.5">
      <c r="B8" s="11"/>
      <c r="C8" s="23"/>
      <c r="D8" s="12" t="s">
        <v>68</v>
      </c>
      <c r="E8" s="549"/>
      <c r="F8" s="549"/>
      <c r="G8" s="23"/>
      <c r="H8" s="12"/>
      <c r="I8" s="549"/>
      <c r="J8" s="549"/>
      <c r="M8" s="13"/>
    </row>
    <row r="9" spans="2:14" s="69" customFormat="1" ht="21.75" x14ac:dyDescent="0.5">
      <c r="B9" s="11" t="s">
        <v>261</v>
      </c>
      <c r="C9" s="23"/>
      <c r="D9" s="938" t="s">
        <v>263</v>
      </c>
      <c r="E9" s="938"/>
      <c r="F9" s="938"/>
      <c r="G9" s="23"/>
      <c r="H9" s="938"/>
      <c r="I9" s="938"/>
      <c r="J9" s="938"/>
      <c r="M9" s="13"/>
    </row>
    <row r="10" spans="2:14" ht="26.25" x14ac:dyDescent="0.55000000000000004">
      <c r="B10" s="919" t="s">
        <v>618</v>
      </c>
      <c r="C10" s="939"/>
      <c r="D10" s="939"/>
      <c r="E10" s="939"/>
      <c r="F10" s="939"/>
      <c r="G10" s="939"/>
      <c r="H10" s="939"/>
      <c r="I10" s="939"/>
      <c r="J10" s="939"/>
      <c r="K10" s="939"/>
      <c r="L10" s="939"/>
      <c r="N10" s="753"/>
    </row>
    <row r="11" spans="2:14" ht="27" thickBot="1" x14ac:dyDescent="0.6"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N11" s="753"/>
    </row>
    <row r="12" spans="2:14" ht="24" customHeight="1" x14ac:dyDescent="0.55000000000000004">
      <c r="B12" s="940" t="s">
        <v>587</v>
      </c>
      <c r="C12" s="941"/>
      <c r="D12" s="941"/>
      <c r="E12" s="941"/>
      <c r="F12" s="941"/>
      <c r="G12" s="941"/>
      <c r="H12" s="941"/>
      <c r="I12" s="941"/>
      <c r="J12" s="941"/>
      <c r="K12" s="942"/>
      <c r="N12" s="753"/>
    </row>
    <row r="13" spans="2:14" ht="24" customHeight="1" x14ac:dyDescent="0.2">
      <c r="B13" s="943"/>
      <c r="C13" s="944"/>
      <c r="D13" s="944"/>
      <c r="E13" s="944"/>
      <c r="F13" s="944"/>
      <c r="G13" s="944"/>
      <c r="H13" s="944"/>
      <c r="I13" s="944"/>
      <c r="J13" s="944"/>
      <c r="K13" s="945"/>
    </row>
    <row r="14" spans="2:14" ht="24" customHeight="1" x14ac:dyDescent="0.2">
      <c r="B14" s="943"/>
      <c r="C14" s="944"/>
      <c r="D14" s="944"/>
      <c r="E14" s="944"/>
      <c r="F14" s="944"/>
      <c r="G14" s="944"/>
      <c r="H14" s="944"/>
      <c r="I14" s="944"/>
      <c r="J14" s="944"/>
      <c r="K14" s="945"/>
    </row>
    <row r="15" spans="2:14" ht="24" customHeight="1" x14ac:dyDescent="0.2">
      <c r="B15" s="943"/>
      <c r="C15" s="944"/>
      <c r="D15" s="944"/>
      <c r="E15" s="944"/>
      <c r="F15" s="944"/>
      <c r="G15" s="944"/>
      <c r="H15" s="944"/>
      <c r="I15" s="944"/>
      <c r="J15" s="944"/>
      <c r="K15" s="945"/>
    </row>
    <row r="16" spans="2:14" ht="24" customHeight="1" x14ac:dyDescent="0.2">
      <c r="B16" s="943"/>
      <c r="C16" s="944"/>
      <c r="D16" s="944"/>
      <c r="E16" s="944"/>
      <c r="F16" s="944"/>
      <c r="G16" s="944"/>
      <c r="H16" s="944"/>
      <c r="I16" s="944"/>
      <c r="J16" s="944"/>
      <c r="K16" s="945"/>
    </row>
    <row r="17" spans="2:11" ht="24" customHeight="1" x14ac:dyDescent="0.2">
      <c r="B17" s="943"/>
      <c r="C17" s="944"/>
      <c r="D17" s="944"/>
      <c r="E17" s="944"/>
      <c r="F17" s="944"/>
      <c r="G17" s="944"/>
      <c r="H17" s="944"/>
      <c r="I17" s="944"/>
      <c r="J17" s="944"/>
      <c r="K17" s="945"/>
    </row>
    <row r="18" spans="2:11" ht="24" customHeight="1" x14ac:dyDescent="0.2">
      <c r="B18" s="943"/>
      <c r="C18" s="944"/>
      <c r="D18" s="944"/>
      <c r="E18" s="944"/>
      <c r="F18" s="944"/>
      <c r="G18" s="944"/>
      <c r="H18" s="944"/>
      <c r="I18" s="944"/>
      <c r="J18" s="944"/>
      <c r="K18" s="945"/>
    </row>
    <row r="19" spans="2:11" ht="24" customHeight="1" x14ac:dyDescent="0.2">
      <c r="B19" s="943"/>
      <c r="C19" s="944"/>
      <c r="D19" s="944"/>
      <c r="E19" s="944"/>
      <c r="F19" s="944"/>
      <c r="G19" s="944"/>
      <c r="H19" s="944"/>
      <c r="I19" s="944"/>
      <c r="J19" s="944"/>
      <c r="K19" s="945"/>
    </row>
    <row r="20" spans="2:11" ht="24" customHeight="1" x14ac:dyDescent="0.2">
      <c r="B20" s="943"/>
      <c r="C20" s="944"/>
      <c r="D20" s="944"/>
      <c r="E20" s="944"/>
      <c r="F20" s="944"/>
      <c r="G20" s="944"/>
      <c r="H20" s="944"/>
      <c r="I20" s="944"/>
      <c r="J20" s="944"/>
      <c r="K20" s="945"/>
    </row>
    <row r="21" spans="2:11" ht="24" customHeight="1" x14ac:dyDescent="0.2">
      <c r="B21" s="943"/>
      <c r="C21" s="944"/>
      <c r="D21" s="944"/>
      <c r="E21" s="944"/>
      <c r="F21" s="944"/>
      <c r="G21" s="944"/>
      <c r="H21" s="944"/>
      <c r="I21" s="944"/>
      <c r="J21" s="944"/>
      <c r="K21" s="945"/>
    </row>
    <row r="22" spans="2:11" ht="24" customHeight="1" x14ac:dyDescent="0.2">
      <c r="B22" s="943"/>
      <c r="C22" s="944"/>
      <c r="D22" s="944"/>
      <c r="E22" s="944"/>
      <c r="F22" s="944"/>
      <c r="G22" s="944"/>
      <c r="H22" s="944"/>
      <c r="I22" s="944"/>
      <c r="J22" s="944"/>
      <c r="K22" s="945"/>
    </row>
    <row r="23" spans="2:11" ht="24" customHeight="1" thickBot="1" x14ac:dyDescent="0.25">
      <c r="B23" s="946"/>
      <c r="C23" s="947"/>
      <c r="D23" s="947"/>
      <c r="E23" s="947"/>
      <c r="F23" s="947"/>
      <c r="G23" s="947"/>
      <c r="H23" s="947"/>
      <c r="I23" s="947"/>
      <c r="J23" s="947"/>
      <c r="K23" s="948"/>
    </row>
    <row r="24" spans="2:11" ht="30" customHeight="1" x14ac:dyDescent="0.55000000000000004">
      <c r="B24" s="949" t="s">
        <v>704</v>
      </c>
      <c r="C24" s="949"/>
      <c r="D24" s="949"/>
      <c r="E24" s="949"/>
      <c r="F24" s="949"/>
      <c r="G24" s="949"/>
      <c r="H24" s="949"/>
      <c r="I24" s="949"/>
      <c r="J24" s="949"/>
      <c r="K24" s="949"/>
    </row>
    <row r="25" spans="2:11" ht="9.75" customHeight="1" x14ac:dyDescent="0.55000000000000004">
      <c r="B25" s="547"/>
      <c r="C25" s="4"/>
      <c r="D25" s="4"/>
      <c r="E25" s="4"/>
      <c r="F25" s="4"/>
      <c r="G25" s="4"/>
      <c r="H25" s="4"/>
      <c r="I25" s="4"/>
      <c r="J25" s="4"/>
      <c r="K25" s="4"/>
    </row>
  </sheetData>
  <mergeCells count="11">
    <mergeCell ref="D2:F2"/>
    <mergeCell ref="H2:J2"/>
    <mergeCell ref="D4:F4"/>
    <mergeCell ref="H4:J4"/>
    <mergeCell ref="D6:F6"/>
    <mergeCell ref="H6:J6"/>
    <mergeCell ref="B10:L10"/>
    <mergeCell ref="B12:K23"/>
    <mergeCell ref="B24:K24"/>
    <mergeCell ref="D9:F9"/>
    <mergeCell ref="H9:J9"/>
  </mergeCells>
  <phoneticPr fontId="18" type="noConversion"/>
  <printOptions horizontalCentered="1"/>
  <pageMargins left="0.74803149606299213" right="0.39370078740157483" top="0.74803149606299213" bottom="0.82677165354330717" header="0.51181102362204722" footer="0.51181102362204722"/>
  <pageSetup orientation="portrait" verticalDpi="300" r:id="rId1"/>
  <headerFooter alignWithMargins="0">
    <oddFooter>&amp;C&amp;"CordiaUPC,Regular"&amp;14 5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8443" r:id="rId4" name="Check Box 11">
              <controlPr defaultSize="0" autoFill="0" autoLine="0" autoPict="0">
                <anchor moveWithCells="1">
                  <from>
                    <xdr:col>2</xdr:col>
                    <xdr:colOff>314325</xdr:colOff>
                    <xdr:row>1</xdr:row>
                    <xdr:rowOff>38100</xdr:rowOff>
                  </from>
                  <to>
                    <xdr:col>3</xdr:col>
                    <xdr:colOff>409575</xdr:colOff>
                    <xdr:row>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4" r:id="rId5" name="Check Box 12">
              <controlPr defaultSize="0" autoFill="0" autoLine="0" autoPict="0">
                <anchor moveWithCells="1">
                  <from>
                    <xdr:col>2</xdr:col>
                    <xdr:colOff>314325</xdr:colOff>
                    <xdr:row>3</xdr:row>
                    <xdr:rowOff>38100</xdr:rowOff>
                  </from>
                  <to>
                    <xdr:col>3</xdr:col>
                    <xdr:colOff>409575</xdr:colOff>
                    <xdr:row>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5" r:id="rId6" name="Check Box 13">
              <controlPr defaultSize="0" autoFill="0" autoLine="0" autoPict="0">
                <anchor moveWithCells="1">
                  <from>
                    <xdr:col>2</xdr:col>
                    <xdr:colOff>314325</xdr:colOff>
                    <xdr:row>5</xdr:row>
                    <xdr:rowOff>38100</xdr:rowOff>
                  </from>
                  <to>
                    <xdr:col>3</xdr:col>
                    <xdr:colOff>409575</xdr:colOff>
                    <xdr:row>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6" r:id="rId7" name="Check Box 14">
              <controlPr defaultSize="0" autoFill="0" autoLine="0" autoPict="0">
                <anchor moveWithCells="1">
                  <from>
                    <xdr:col>6</xdr:col>
                    <xdr:colOff>314325</xdr:colOff>
                    <xdr:row>1</xdr:row>
                    <xdr:rowOff>38100</xdr:rowOff>
                  </from>
                  <to>
                    <xdr:col>7</xdr:col>
                    <xdr:colOff>409575</xdr:colOff>
                    <xdr:row>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7" r:id="rId8" name="Check Box 15">
              <controlPr defaultSize="0" autoFill="0" autoLine="0" autoPict="0">
                <anchor moveWithCells="1">
                  <from>
                    <xdr:col>6</xdr:col>
                    <xdr:colOff>314325</xdr:colOff>
                    <xdr:row>3</xdr:row>
                    <xdr:rowOff>38100</xdr:rowOff>
                  </from>
                  <to>
                    <xdr:col>7</xdr:col>
                    <xdr:colOff>409575</xdr:colOff>
                    <xdr:row>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8" r:id="rId9" name="Check Box 16">
              <controlPr defaultSize="0" autoFill="0" autoLine="0" autoPict="0">
                <anchor moveWithCells="1">
                  <from>
                    <xdr:col>6</xdr:col>
                    <xdr:colOff>314325</xdr:colOff>
                    <xdr:row>5</xdr:row>
                    <xdr:rowOff>38100</xdr:rowOff>
                  </from>
                  <to>
                    <xdr:col>7</xdr:col>
                    <xdr:colOff>409575</xdr:colOff>
                    <xdr:row>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51" r:id="rId10" name="Check Box 19">
              <controlPr defaultSize="0" autoFill="0" autoLine="0" autoPict="0">
                <anchor moveWithCells="1">
                  <from>
                    <xdr:col>2</xdr:col>
                    <xdr:colOff>314325</xdr:colOff>
                    <xdr:row>8</xdr:row>
                    <xdr:rowOff>38100</xdr:rowOff>
                  </from>
                  <to>
                    <xdr:col>3</xdr:col>
                    <xdr:colOff>409575</xdr:colOff>
                    <xdr:row>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53" r:id="rId11" name="Check Box 21">
              <controlPr defaultSize="0" autoFill="0" autoLine="0" autoPict="0">
                <anchor moveWithCells="1">
                  <from>
                    <xdr:col>2</xdr:col>
                    <xdr:colOff>314325</xdr:colOff>
                    <xdr:row>8</xdr:row>
                    <xdr:rowOff>38100</xdr:rowOff>
                  </from>
                  <to>
                    <xdr:col>3</xdr:col>
                    <xdr:colOff>409575</xdr:colOff>
                    <xdr:row>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54" r:id="rId12" name="Check Box 22">
              <controlPr defaultSize="0" autoFill="0" autoLine="0" autoPict="0">
                <anchor moveWithCells="1">
                  <from>
                    <xdr:col>2</xdr:col>
                    <xdr:colOff>314325</xdr:colOff>
                    <xdr:row>5</xdr:row>
                    <xdr:rowOff>38100</xdr:rowOff>
                  </from>
                  <to>
                    <xdr:col>3</xdr:col>
                    <xdr:colOff>409575</xdr:colOff>
                    <xdr:row>5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7"/>
  <sheetViews>
    <sheetView showGridLines="0" view="pageBreakPreview" zoomScale="80" zoomScaleNormal="100" zoomScaleSheetLayoutView="80" workbookViewId="0"/>
  </sheetViews>
  <sheetFormatPr defaultRowHeight="12.75" x14ac:dyDescent="0.2"/>
  <cols>
    <col min="1" max="1" width="3" customWidth="1"/>
    <col min="10" max="10" width="7.140625" customWidth="1"/>
    <col min="12" max="12" width="2.7109375" customWidth="1"/>
  </cols>
  <sheetData>
    <row r="1" spans="2:13" ht="14.25" customHeight="1" thickBot="1" x14ac:dyDescent="0.55000000000000004"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2:13" ht="24" customHeight="1" x14ac:dyDescent="0.2">
      <c r="B2" s="940" t="s">
        <v>588</v>
      </c>
      <c r="C2" s="941"/>
      <c r="D2" s="941"/>
      <c r="E2" s="941"/>
      <c r="F2" s="941"/>
      <c r="G2" s="941"/>
      <c r="H2" s="941"/>
      <c r="I2" s="941"/>
      <c r="J2" s="941"/>
      <c r="K2" s="942"/>
    </row>
    <row r="3" spans="2:13" ht="24" customHeight="1" x14ac:dyDescent="0.2">
      <c r="B3" s="943"/>
      <c r="C3" s="944"/>
      <c r="D3" s="944"/>
      <c r="E3" s="944"/>
      <c r="F3" s="944"/>
      <c r="G3" s="944"/>
      <c r="H3" s="944"/>
      <c r="I3" s="944"/>
      <c r="J3" s="944"/>
      <c r="K3" s="945"/>
      <c r="M3" s="452"/>
    </row>
    <row r="4" spans="2:13" ht="24" customHeight="1" x14ac:dyDescent="0.2">
      <c r="B4" s="943"/>
      <c r="C4" s="944"/>
      <c r="D4" s="944"/>
      <c r="E4" s="944"/>
      <c r="F4" s="944"/>
      <c r="G4" s="944"/>
      <c r="H4" s="944"/>
      <c r="I4" s="944"/>
      <c r="J4" s="944"/>
      <c r="K4" s="945"/>
    </row>
    <row r="5" spans="2:13" ht="24" customHeight="1" x14ac:dyDescent="0.2">
      <c r="B5" s="943"/>
      <c r="C5" s="944"/>
      <c r="D5" s="944"/>
      <c r="E5" s="944"/>
      <c r="F5" s="944"/>
      <c r="G5" s="944"/>
      <c r="H5" s="944"/>
      <c r="I5" s="944"/>
      <c r="J5" s="944"/>
      <c r="K5" s="945"/>
    </row>
    <row r="6" spans="2:13" ht="24" customHeight="1" x14ac:dyDescent="0.2">
      <c r="B6" s="943"/>
      <c r="C6" s="944"/>
      <c r="D6" s="944"/>
      <c r="E6" s="944"/>
      <c r="F6" s="944"/>
      <c r="G6" s="944"/>
      <c r="H6" s="944"/>
      <c r="I6" s="944"/>
      <c r="J6" s="944"/>
      <c r="K6" s="945"/>
    </row>
    <row r="7" spans="2:13" ht="24" customHeight="1" x14ac:dyDescent="0.2">
      <c r="B7" s="943"/>
      <c r="C7" s="944"/>
      <c r="D7" s="944"/>
      <c r="E7" s="944"/>
      <c r="F7" s="944"/>
      <c r="G7" s="944"/>
      <c r="H7" s="944"/>
      <c r="I7" s="944"/>
      <c r="J7" s="944"/>
      <c r="K7" s="945"/>
    </row>
    <row r="8" spans="2:13" ht="24" customHeight="1" x14ac:dyDescent="0.2">
      <c r="B8" s="943"/>
      <c r="C8" s="944"/>
      <c r="D8" s="944"/>
      <c r="E8" s="944"/>
      <c r="F8" s="944"/>
      <c r="G8" s="944"/>
      <c r="H8" s="944"/>
      <c r="I8" s="944"/>
      <c r="J8" s="944"/>
      <c r="K8" s="945"/>
    </row>
    <row r="9" spans="2:13" ht="24" customHeight="1" x14ac:dyDescent="0.2">
      <c r="B9" s="943"/>
      <c r="C9" s="944"/>
      <c r="D9" s="944"/>
      <c r="E9" s="944"/>
      <c r="F9" s="944"/>
      <c r="G9" s="944"/>
      <c r="H9" s="944"/>
      <c r="I9" s="944"/>
      <c r="J9" s="944"/>
      <c r="K9" s="945"/>
    </row>
    <row r="10" spans="2:13" ht="24" customHeight="1" x14ac:dyDescent="0.2">
      <c r="B10" s="943"/>
      <c r="C10" s="944"/>
      <c r="D10" s="944"/>
      <c r="E10" s="944"/>
      <c r="F10" s="944"/>
      <c r="G10" s="944"/>
      <c r="H10" s="944"/>
      <c r="I10" s="944"/>
      <c r="J10" s="944"/>
      <c r="K10" s="945"/>
    </row>
    <row r="11" spans="2:13" ht="24" customHeight="1" x14ac:dyDescent="0.2">
      <c r="B11" s="943"/>
      <c r="C11" s="944"/>
      <c r="D11" s="944"/>
      <c r="E11" s="944"/>
      <c r="F11" s="944"/>
      <c r="G11" s="944"/>
      <c r="H11" s="944"/>
      <c r="I11" s="944"/>
      <c r="J11" s="944"/>
      <c r="K11" s="945"/>
    </row>
    <row r="12" spans="2:13" ht="24" customHeight="1" x14ac:dyDescent="0.2">
      <c r="B12" s="943"/>
      <c r="C12" s="944"/>
      <c r="D12" s="944"/>
      <c r="E12" s="944"/>
      <c r="F12" s="944"/>
      <c r="G12" s="944"/>
      <c r="H12" s="944"/>
      <c r="I12" s="944"/>
      <c r="J12" s="944"/>
      <c r="K12" s="945"/>
    </row>
    <row r="13" spans="2:13" ht="24" customHeight="1" thickBot="1" x14ac:dyDescent="0.25">
      <c r="B13" s="946"/>
      <c r="C13" s="947"/>
      <c r="D13" s="947"/>
      <c r="E13" s="947"/>
      <c r="F13" s="947"/>
      <c r="G13" s="947"/>
      <c r="H13" s="947"/>
      <c r="I13" s="947"/>
      <c r="J13" s="947"/>
      <c r="K13" s="948"/>
    </row>
    <row r="14" spans="2:13" ht="24" x14ac:dyDescent="0.55000000000000004">
      <c r="B14" s="949" t="s">
        <v>705</v>
      </c>
      <c r="C14" s="949"/>
      <c r="D14" s="949"/>
      <c r="E14" s="949"/>
      <c r="F14" s="949"/>
      <c r="G14" s="949"/>
      <c r="H14" s="949"/>
      <c r="I14" s="949"/>
      <c r="J14" s="949"/>
      <c r="K14" s="949"/>
    </row>
    <row r="16" spans="2:13" ht="24" x14ac:dyDescent="0.55000000000000004">
      <c r="B16" s="919" t="s">
        <v>682</v>
      </c>
      <c r="C16" s="919"/>
      <c r="D16" s="919"/>
      <c r="E16" s="919"/>
      <c r="F16" s="919"/>
      <c r="G16" s="919"/>
      <c r="H16" s="919"/>
      <c r="I16" s="919"/>
      <c r="J16" s="919"/>
      <c r="K16" s="919"/>
    </row>
    <row r="17" spans="1:2" ht="21.75" x14ac:dyDescent="0.5">
      <c r="A17" s="23"/>
      <c r="B17" s="12" t="s">
        <v>65</v>
      </c>
    </row>
  </sheetData>
  <mergeCells count="3">
    <mergeCell ref="B16:K16"/>
    <mergeCell ref="B2:K13"/>
    <mergeCell ref="B14:K14"/>
  </mergeCells>
  <phoneticPr fontId="18" type="noConversion"/>
  <printOptions horizontalCentered="1"/>
  <pageMargins left="0.74803149606299213" right="0.39370078740157483" top="0.75" bottom="0.82" header="0.51181102362204722" footer="0.51181102362204722"/>
  <pageSetup orientation="portrait" verticalDpi="300" r:id="rId1"/>
  <headerFooter alignWithMargins="0">
    <oddFooter>&amp;C&amp;"CordiaUPC,Regular"&amp;14 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68</vt:i4>
      </vt:variant>
      <vt:variant>
        <vt:lpstr>ช่วงที่มีชื่อ</vt:lpstr>
      </vt:variant>
      <vt:variant>
        <vt:i4>66</vt:i4>
      </vt:variant>
    </vt:vector>
  </HeadingPairs>
  <TitlesOfParts>
    <vt:vector size="134" baseType="lpstr">
      <vt:lpstr>ปก</vt:lpstr>
      <vt:lpstr>หน้ารับรอง</vt:lpstr>
      <vt:lpstr>สารบัญ</vt:lpstr>
      <vt:lpstr>ข้อมูลเบื้องต้น</vt:lpstr>
      <vt:lpstr>เบื้องต้น-ต่อ</vt:lpstr>
      <vt:lpstr>ขั้นตอนที่1</vt:lpstr>
      <vt:lpstr>โครงสร้างหน้าที่</vt:lpstr>
      <vt:lpstr>วิธีการเผยแพร่</vt:lpstr>
      <vt:lpstr>เอกสารเผยแพร่ </vt:lpstr>
      <vt:lpstr>ขั้นตอนที่2</vt:lpstr>
      <vt:lpstr>สรุป EMM2</vt:lpstr>
      <vt:lpstr>ขั้นตอนที่3</vt:lpstr>
      <vt:lpstr>เอกสารเผยแพร่นโยบาย</vt:lpstr>
      <vt:lpstr>ขั้นตอนที่4</vt:lpstr>
      <vt:lpstr>4.1.1)ข้อมูลการผลิตปี ww</vt:lpstr>
      <vt:lpstr>หม้อแปลงปัจจุบัน</vt:lpstr>
      <vt:lpstr>ไฟฟ้าปี ww</vt:lpstr>
      <vt:lpstr>เชื้อเพลิง ww</vt:lpstr>
      <vt:lpstr>เชื้อเพลิงเพื่อผลิตไฟฟ้า ww</vt:lpstr>
      <vt:lpstr>สัดส่วนไฟฟ้า ww</vt:lpstr>
      <vt:lpstr>สัดส่วนเชื้อเพลิงww</vt:lpstr>
      <vt:lpstr>ประเมินระดับผลิตภัณฑ์</vt:lpstr>
      <vt:lpstr>4.2.2) ข้อมูลSEC ww</vt:lpstr>
      <vt:lpstr>เปรียบเทียบข้อมูลโรงงาน</vt:lpstr>
      <vt:lpstr>ประเมินระดับเครื่องจักร</vt:lpstr>
      <vt:lpstr>ประเมินระดับเครื่องจักร-1</vt:lpstr>
      <vt:lpstr>ข้อมูลไฟฟ้าเครื่องจักร</vt:lpstr>
      <vt:lpstr>ข้อมูลเชื้อเพลิงเครื่องจักร </vt:lpstr>
      <vt:lpstr>ขั้นตอนที่5</vt:lpstr>
      <vt:lpstr>มาตรการและเป้าหมายปีxx</vt:lpstr>
      <vt:lpstr>แผนอนุรักษ์ไฟฟ้า</vt:lpstr>
      <vt:lpstr>แผนอนุรักษ์ความร้อน</vt:lpstr>
      <vt:lpstr>มาตรการไฟฟ้า1-1</vt:lpstr>
      <vt:lpstr>มาตรการไฟฟ้า1-2</vt:lpstr>
      <vt:lpstr>มาตรการความร้อน 1-1</vt:lpstr>
      <vt:lpstr>มาตรการความร้อน 1-2</vt:lpstr>
      <vt:lpstr>แผนฝึกอบรมและกิจกรรม</vt:lpstr>
      <vt:lpstr>เพิ่มเติมเผยแพร่อบรม</vt:lpstr>
      <vt:lpstr>เพิ่มเติมเผยแพร่อบรม (2)</vt:lpstr>
      <vt:lpstr>ขั้นตอนที่6ตรวจสอบและวิเคราะห์</vt:lpstr>
      <vt:lpstr>สรุปผลการตรวจสอบ</vt:lpstr>
      <vt:lpstr>ผลการตรวจสอบและวิเคราะห์ไฟฟ้า</vt:lpstr>
      <vt:lpstr>ภาพ+คำนวณผลไฟฟ้า</vt:lpstr>
      <vt:lpstr>ผลการตรวจสอบด้านความร้อน</vt:lpstr>
      <vt:lpstr>ภาพ+คำนวณผลความร้อน</vt:lpstr>
      <vt:lpstr>ผลดำเนินการตามแผนฝึกอบรม</vt:lpstr>
      <vt:lpstr>ผลดำเนินการตามแผนกิจกรรม</vt:lpstr>
      <vt:lpstr>6.3.1) ข้อมูลการผลิตปี xx</vt:lpstr>
      <vt:lpstr>6.3.2) ไฟฟ้าปี xx</vt:lpstr>
      <vt:lpstr>6.3.3) เชื้อเพลิง xx</vt:lpstr>
      <vt:lpstr>กราฟพลังงาน</vt:lpstr>
      <vt:lpstr>6.3.4) เชื้อเพลิงผลิตไฟฟ้า xx</vt:lpstr>
      <vt:lpstr>กราฟพลังงานผลิตไฟฟ้า</vt:lpstr>
      <vt:lpstr>6.3.5) สัดส่วนไฟฟ้า xx</vt:lpstr>
      <vt:lpstr>6.3.6) สัดส่วนเชื้อเพลิง xx</vt:lpstr>
      <vt:lpstr>กราฟสัดส่วนการใช้พลังงาน</vt:lpstr>
      <vt:lpstr>6.3.7) ข้อมูลSEC ww-xx</vt:lpstr>
      <vt:lpstr>เพิ่มเติมเทียบข้อมูล</vt:lpstr>
      <vt:lpstr>การตรวจติดตาม</vt:lpstr>
      <vt:lpstr>เพิ่มเติมเผยแพร่ผู้ตรวจประเมินฯ</vt:lpstr>
      <vt:lpstr>ผลการตรวจประเมินภายใน</vt:lpstr>
      <vt:lpstr>การตรวจติดตามการจัดการ</vt:lpstr>
      <vt:lpstr>การตรวจติดตามการจัดการต่อ</vt:lpstr>
      <vt:lpstr>การทบทวนวิเคราะห์และแก้ไข</vt:lpstr>
      <vt:lpstr>เอกสารบันทึกวาระการประชุม</vt:lpstr>
      <vt:lpstr>สรุปผลการทบทวน</vt:lpstr>
      <vt:lpstr>เพิ่มเติมเผยแพร่ทบทวน</vt:lpstr>
      <vt:lpstr>ภาคผนวก</vt:lpstr>
      <vt:lpstr>'4.1.1)ข้อมูลการผลิตปี ww'!Print_Area</vt:lpstr>
      <vt:lpstr>'4.2.2) ข้อมูลSEC ww'!Print_Area</vt:lpstr>
      <vt:lpstr>'6.3.1) ข้อมูลการผลิตปี xx'!Print_Area</vt:lpstr>
      <vt:lpstr>'6.3.2) ไฟฟ้าปี xx'!Print_Area</vt:lpstr>
      <vt:lpstr>'6.3.3) เชื้อเพลิง xx'!Print_Area</vt:lpstr>
      <vt:lpstr>'6.3.4) เชื้อเพลิงผลิตไฟฟ้า xx'!Print_Area</vt:lpstr>
      <vt:lpstr>'6.3.5) สัดส่วนไฟฟ้า xx'!Print_Area</vt:lpstr>
      <vt:lpstr>'6.3.6) สัดส่วนเชื้อเพลิง xx'!Print_Area</vt:lpstr>
      <vt:lpstr>'6.3.7) ข้อมูลSEC ww-xx'!Print_Area</vt:lpstr>
      <vt:lpstr>กราฟพลังงาน!Print_Area</vt:lpstr>
      <vt:lpstr>กราฟพลังงานผลิตไฟฟ้า!Print_Area</vt:lpstr>
      <vt:lpstr>กราฟสัดส่วนการใช้พลังงาน!Print_Area</vt:lpstr>
      <vt:lpstr>การตรวจติดตาม!Print_Area</vt:lpstr>
      <vt:lpstr>การตรวจติดตามการจัดการ!Print_Area</vt:lpstr>
      <vt:lpstr>การตรวจติดตามการจัดการต่อ!Print_Area</vt:lpstr>
      <vt:lpstr>การทบทวนวิเคราะห์และแก้ไข!Print_Area</vt:lpstr>
      <vt:lpstr>'ข้อมูลเชื้อเพลิงเครื่องจักร '!Print_Area</vt:lpstr>
      <vt:lpstr>ข้อมูลเบื้องต้น!Print_Area</vt:lpstr>
      <vt:lpstr>ข้อมูลไฟฟ้าเครื่องจักร!Print_Area</vt:lpstr>
      <vt:lpstr>ขั้นตอนที่1!Print_Area</vt:lpstr>
      <vt:lpstr>ขั้นตอนที่2!Print_Area</vt:lpstr>
      <vt:lpstr>ขั้นตอนที่3!Print_Area</vt:lpstr>
      <vt:lpstr>ขั้นตอนที่4!Print_Area</vt:lpstr>
      <vt:lpstr>ขั้นตอนที่5!Print_Area</vt:lpstr>
      <vt:lpstr>ขั้นตอนที่6ตรวจสอบและวิเคราะห์!Print_Area</vt:lpstr>
      <vt:lpstr>โครงสร้างหน้าที่!Print_Area</vt:lpstr>
      <vt:lpstr>'เชื้อเพลิง ww'!Print_Area</vt:lpstr>
      <vt:lpstr>'เชื้อเพลิงเพื่อผลิตไฟฟ้า ww'!Print_Area</vt:lpstr>
      <vt:lpstr>'เบื้องต้น-ต่อ'!Print_Area</vt:lpstr>
      <vt:lpstr>ปก!Print_Area</vt:lpstr>
      <vt:lpstr>ประเมินระดับเครื่องจักร!Print_Area</vt:lpstr>
      <vt:lpstr>'ประเมินระดับเครื่องจักร-1'!Print_Area</vt:lpstr>
      <vt:lpstr>ประเมินระดับผลิตภัณฑ์!Print_Area</vt:lpstr>
      <vt:lpstr>เปรียบเทียบข้อมูลโรงงาน!Print_Area</vt:lpstr>
      <vt:lpstr>ผลการตรวจประเมินภายใน!Print_Area</vt:lpstr>
      <vt:lpstr>ผลการตรวจสอบด้านความร้อน!Print_Area</vt:lpstr>
      <vt:lpstr>ผลการตรวจสอบและวิเคราะห์ไฟฟ้า!Print_Area</vt:lpstr>
      <vt:lpstr>ผลดำเนินการตามแผนกิจกรรม!Print_Area</vt:lpstr>
      <vt:lpstr>ผลดำเนินการตามแผนฝึกอบรม!Print_Area</vt:lpstr>
      <vt:lpstr>แผนอนุรักษ์ความร้อน!Print_Area</vt:lpstr>
      <vt:lpstr>แผนอนุรักษ์ไฟฟ้า!Print_Area</vt:lpstr>
      <vt:lpstr>เพิ่มเติมเทียบข้อมูล!Print_Area</vt:lpstr>
      <vt:lpstr>เพิ่มเติมเผยแพร่ทบทวน!Print_Area</vt:lpstr>
      <vt:lpstr>เพิ่มเติมเผยแพร่ผู้ตรวจประเมินฯ!Print_Area</vt:lpstr>
      <vt:lpstr>เพิ่มเติมเผยแพร่อบรม!Print_Area</vt:lpstr>
      <vt:lpstr>'เพิ่มเติมเผยแพร่อบรม (2)'!Print_Area</vt:lpstr>
      <vt:lpstr>'ไฟฟ้าปี ww'!Print_Area</vt:lpstr>
      <vt:lpstr>ภาคผนวก!Print_Area</vt:lpstr>
      <vt:lpstr>'ภาพ+คำนวณผลความร้อน'!Print_Area</vt:lpstr>
      <vt:lpstr>'ภาพ+คำนวณผลไฟฟ้า'!Print_Area</vt:lpstr>
      <vt:lpstr>'มาตรการความร้อน 1-1'!Print_Area</vt:lpstr>
      <vt:lpstr>'มาตรการความร้อน 1-2'!Print_Area</vt:lpstr>
      <vt:lpstr>'มาตรการไฟฟ้า1-1'!Print_Area</vt:lpstr>
      <vt:lpstr>'มาตรการไฟฟ้า1-2'!Print_Area</vt:lpstr>
      <vt:lpstr>มาตรการและเป้าหมายปีxx!Print_Area</vt:lpstr>
      <vt:lpstr>วิธีการเผยแพร่!Print_Area</vt:lpstr>
      <vt:lpstr>'สรุป EMM2'!Print_Area</vt:lpstr>
      <vt:lpstr>สรุปผลการทบทวน!Print_Area</vt:lpstr>
      <vt:lpstr>สัดส่วนเชื้อเพลิงww!Print_Area</vt:lpstr>
      <vt:lpstr>'สัดส่วนไฟฟ้า ww'!Print_Area</vt:lpstr>
      <vt:lpstr>สารบัญ!Print_Area</vt:lpstr>
      <vt:lpstr>หน้ารับรอง!Print_Area</vt:lpstr>
      <vt:lpstr>หม้อแปลงปัจจุบัน!Print_Area</vt:lpstr>
      <vt:lpstr>'เอกสารเผยแพร่ '!Print_Area</vt:lpstr>
      <vt:lpstr>เอกสารเผยแพร่นโยบาย!Print_Area</vt:lpstr>
      <vt:lpstr>เอกสารบันทึกวาระการประชุม!sa</vt:lpstr>
    </vt:vector>
  </TitlesOfParts>
  <Company>chula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kani</dc:creator>
  <cp:lastModifiedBy>jen</cp:lastModifiedBy>
  <cp:lastPrinted>2018-09-18T01:29:13Z</cp:lastPrinted>
  <dcterms:created xsi:type="dcterms:W3CDTF">2009-06-02T02:41:22Z</dcterms:created>
  <dcterms:modified xsi:type="dcterms:W3CDTF">2022-01-31T05:43:50Z</dcterms:modified>
</cp:coreProperties>
</file>